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e\Documents\AFFAIRES 2020\MILK\EPSM - Vetraz Monthoux\00 - DCE\PLG\ENVOI PLG\"/>
    </mc:Choice>
  </mc:AlternateContent>
  <xr:revisionPtr revIDLastSave="0" documentId="8_{1CB410EB-1611-4AD3-AC49-A756AC51CDDB}" xr6:coauthVersionLast="47" xr6:coauthVersionMax="47" xr10:uidLastSave="{00000000-0000-0000-0000-000000000000}"/>
  <bookViews>
    <workbookView xWindow="-108" yWindow="-108" windowWidth="23256" windowHeight="14016" xr2:uid="{12C686F9-A490-4607-A3D9-B799AC083C0C}"/>
  </bookViews>
  <sheets>
    <sheet name="Recap Generale" sheetId="1" r:id="rId1"/>
    <sheet name="Lot N°03 Page de garde" sheetId="2" r:id="rId2"/>
    <sheet name="Lot N°03 CHARPENTE - O.B. - ZI" sheetId="3" r:id="rId3"/>
  </sheets>
  <definedNames>
    <definedName name="_xlnm.Print_Titles" localSheetId="2">'Lot N°03 CHARPENTE - O.B. - ZI'!$1:$2</definedName>
    <definedName name="_xlnm.Print_Area" localSheetId="2">'Lot N°03 CHARPENTE - O.B. - ZI'!$A$1:$F$240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 s="1"/>
  <c r="E12" i="1"/>
  <c r="E14" i="1" s="1"/>
  <c r="C12" i="1"/>
  <c r="F238" i="3"/>
  <c r="F239" i="3" s="1"/>
  <c r="F237" i="3"/>
  <c r="B238" i="3"/>
  <c r="F233" i="3"/>
  <c r="F221" i="3"/>
  <c r="F215" i="3"/>
  <c r="F209" i="3"/>
  <c r="F207" i="3"/>
  <c r="F204" i="3"/>
  <c r="F200" i="3"/>
  <c r="F195" i="3"/>
  <c r="F187" i="3"/>
  <c r="F179" i="3"/>
  <c r="F171" i="3"/>
  <c r="F163" i="3"/>
  <c r="F156" i="3"/>
  <c r="F149" i="3"/>
  <c r="F144" i="3"/>
  <c r="F133" i="3"/>
  <c r="F124" i="3"/>
  <c r="F119" i="3"/>
  <c r="F114" i="3"/>
  <c r="F107" i="3"/>
  <c r="F97" i="3"/>
  <c r="F87" i="3"/>
  <c r="F77" i="3"/>
  <c r="F67" i="3"/>
  <c r="F57" i="3"/>
  <c r="F52" i="3"/>
  <c r="F46" i="3"/>
  <c r="F41" i="3"/>
  <c r="F32" i="3"/>
  <c r="F26" i="3"/>
  <c r="F17" i="3"/>
  <c r="F12" i="3"/>
  <c r="F8" i="3"/>
  <c r="C14" i="1"/>
</calcChain>
</file>

<file path=xl/sharedStrings.xml><?xml version="1.0" encoding="utf-8"?>
<sst xmlns="http://schemas.openxmlformats.org/spreadsheetml/2006/main" count="405" uniqueCount="270">
  <si>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</si>
  <si>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</si>
  <si>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</si>
  <si>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</si>
  <si>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</si>
  <si>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</si>
  <si>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</si>
  <si>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</si>
  <si>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</si>
  <si>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</si>
  <si>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</si>
  <si>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</si>
  <si>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N°03 CHARPENTE / O.B. / ZINGUERIE / BARDAGE</t>
  </si>
  <si>
    <t xml:space="preserve">Total : </t>
  </si>
  <si>
    <t>U</t>
  </si>
  <si>
    <t>Quantité</t>
  </si>
  <si>
    <t>Prix en €</t>
  </si>
  <si>
    <t>Total en €</t>
  </si>
  <si>
    <t>CH2</t>
  </si>
  <si>
    <t>CHARP</t>
  </si>
  <si>
    <t>CHARPENTE BOIS</t>
  </si>
  <si>
    <t>CH3</t>
  </si>
  <si>
    <t>03.3</t>
  </si>
  <si>
    <t>TRAVAUX PREPARATOIRES, INSTALLATION</t>
  </si>
  <si>
    <t>CH4</t>
  </si>
  <si>
    <t>03.3.1</t>
  </si>
  <si>
    <t>Ensemble forfaitaire</t>
  </si>
  <si>
    <t>CH5</t>
  </si>
  <si>
    <t>03.3.1.1</t>
  </si>
  <si>
    <t>ETUDES D'EXECUTION  :</t>
  </si>
  <si>
    <t xml:space="preserve">03.3.1.1 1 </t>
  </si>
  <si>
    <t xml:space="preserve">FOR  </t>
  </si>
  <si>
    <t>ART</t>
  </si>
  <si>
    <t>EAAAEX01</t>
  </si>
  <si>
    <t>Etudes EXE</t>
  </si>
  <si>
    <t>Etudes EXE comprenant :</t>
  </si>
  <si>
    <t>Les études d'Exécution (EXE) y compris les plans d'atelier de chantier (PAC) et les détails.</t>
  </si>
  <si>
    <t>STOT</t>
  </si>
  <si>
    <t>Total TRAVAUX PREPARATOIRES, INSTALLATION</t>
  </si>
  <si>
    <t>03.4</t>
  </si>
  <si>
    <t>DEMOLITIONS</t>
  </si>
  <si>
    <t>03.4.1</t>
  </si>
  <si>
    <t>Démolitions diverses</t>
  </si>
  <si>
    <t>03.4.1.1</t>
  </si>
  <si>
    <t>DEPOSES DIVERSES SOIGNEES :</t>
  </si>
  <si>
    <t xml:space="preserve">03.4.1.1 1 </t>
  </si>
  <si>
    <t xml:space="preserve">VAL  </t>
  </si>
  <si>
    <t>E AAD125</t>
  </si>
  <si>
    <t>Dépose soignée des bardages</t>
  </si>
  <si>
    <t>Dépose soignée des bardages et accessoires existants, y compris évacuation, taxes de décharges inclues.</t>
  </si>
  <si>
    <t>Nota :</t>
  </si>
  <si>
    <t>- les panneaux de contreventemens sont conservés</t>
  </si>
  <si>
    <t>- les lambris d'avant-toits sont conservés</t>
  </si>
  <si>
    <t>Pour l'ensemble du bâtiment (C.f. Démolitions - Plan des façades N° 04) :</t>
  </si>
  <si>
    <t>- pour les façades verticales courantes - Environ 330 m² compté vide pour plein</t>
  </si>
  <si>
    <t>- pour les encorbellements en façade Nord &amp; Sud - Environ 65 m² (planchers bas de l'étage)</t>
  </si>
  <si>
    <t>Total DEMOLITIONS</t>
  </si>
  <si>
    <t>03.5</t>
  </si>
  <si>
    <t>CHARPENTE EN LAMELLE COLLE</t>
  </si>
  <si>
    <t>03.5.1</t>
  </si>
  <si>
    <t>Charpente non assemblée</t>
  </si>
  <si>
    <t>03.5.1.1</t>
  </si>
  <si>
    <t>BOIS FINIS :</t>
  </si>
  <si>
    <t>CH6</t>
  </si>
  <si>
    <t>03.5.1.1.1</t>
  </si>
  <si>
    <t>Poteaux</t>
  </si>
  <si>
    <t xml:space="preserve">03.5.1.1.1 1 </t>
  </si>
  <si>
    <t xml:space="preserve">M3   </t>
  </si>
  <si>
    <t>E ABA093</t>
  </si>
  <si>
    <t>Poteaux BLC</t>
  </si>
  <si>
    <t>Poteaux BLC GL24h Douglas CL III, Hors Aubier, section de :</t>
  </si>
  <si>
    <t>- 20 x 20 cm</t>
  </si>
  <si>
    <t>Y compris callage de la panne volante et de la toiture</t>
  </si>
  <si>
    <t>Finition raboté poncé et 1 couche d'imprégnation en atelier.</t>
  </si>
  <si>
    <t>(Nota - les bois restent apparents &gt; aucunes marques de sangles et autres empreintes ...).</t>
  </si>
  <si>
    <t>Pour remplacement des poteaux BM existants - Façade Sud - RdC - Galerie devant les ateliers Peinture / Terre</t>
  </si>
  <si>
    <t>03.5.2</t>
  </si>
  <si>
    <t>Pièces métalliques &amp; organes d'assemblages</t>
  </si>
  <si>
    <t>03.5.2.1</t>
  </si>
  <si>
    <t>ORGANES D'ASSEMBLAGES :</t>
  </si>
  <si>
    <t xml:space="preserve">03.5.2.1 1 </t>
  </si>
  <si>
    <t>E LEA130</t>
  </si>
  <si>
    <t>Ferrures mécano-soudées avec traitement</t>
  </si>
  <si>
    <t>Ferrures mécano-soudées avec traitement (galvanisation à chaud + peinture)</t>
  </si>
  <si>
    <t>- pied de poteaux mécano-soudé en tube acier rectangulaire de 300 x 150 x 10 mm, avec 200 mm de garde au sol</t>
  </si>
  <si>
    <t>- 3 unités (RdC)</t>
  </si>
  <si>
    <t>- finition d'atelier (galvanisation à chaud + peinture thermolaquée - Teinte : RAL standard au choix de l'architecte</t>
  </si>
  <si>
    <t xml:space="preserve">03.5.2.1 2 </t>
  </si>
  <si>
    <t>E LEA131</t>
  </si>
  <si>
    <t>Ferrures mécano-soudées avec traitement (galvanisation à chaud + peinture), y compris calage du poteau et remise à la bonne altimétrie</t>
  </si>
  <si>
    <t>- 1 unité (RdC - Ancien Parvis)</t>
  </si>
  <si>
    <t>Total CHARPENTE EN LAMELLE COLLE</t>
  </si>
  <si>
    <t>03.6</t>
  </si>
  <si>
    <t>STRUCTURES A OSSATURES BOIS</t>
  </si>
  <si>
    <t>03.6.1</t>
  </si>
  <si>
    <t>Parois verticales</t>
  </si>
  <si>
    <t>03.6.1.1</t>
  </si>
  <si>
    <t>OSSATURE PLATE-FORME (cvt OSB) :</t>
  </si>
  <si>
    <t xml:space="preserve">03.6.1.1 1 </t>
  </si>
  <si>
    <t xml:space="preserve">M2   </t>
  </si>
  <si>
    <t>E AAA004</t>
  </si>
  <si>
    <t>Parois verticales porteuses en OB</t>
  </si>
  <si>
    <t>Parois verticales porteuses en OB, comprenant :</t>
  </si>
  <si>
    <t>- le pare-pluie et les contrelattes pour support de parement extérieur (bardage compté à part).</t>
  </si>
  <si>
    <t>- le contreventement en panneaux OSB de 15 mm</t>
  </si>
  <si>
    <t>- l'ossature en BM de 45 x 120 mm (dito existant), y compris les équerres d'ancrage</t>
  </si>
  <si>
    <t>- la 1 ère couche d'isolant de 120 mm (dito existant), posée dans l'ossature</t>
  </si>
  <si>
    <t>- le pare vapeur</t>
  </si>
  <si>
    <t>Nota : le parement intérieur en plaque de plâtre sur ossature métallique et l'isolant de 60 mm sont hors lot</t>
  </si>
  <si>
    <t>Pour MOB extérieur en façades</t>
  </si>
  <si>
    <t>- pour zone (ménage / cadre de santé / escalier) - Arases BA à 50 cm et/ou à 160 cm - Façade Nord et Coupe EE</t>
  </si>
  <si>
    <t xml:space="preserve">03.6.1.1 2 </t>
  </si>
  <si>
    <t>E AAA008</t>
  </si>
  <si>
    <t>- pour zone (sas) - Arases BA à environ 15 cm - Façade Est et Coupe de détail sur Sas d'entrée</t>
  </si>
  <si>
    <t xml:space="preserve">03.6.1.1 3 </t>
  </si>
  <si>
    <t>E AAA00E</t>
  </si>
  <si>
    <t>- pour remplissage d'un hublot non conservé en pignon (bureau 10 - Mezzanine - Façade Est)</t>
  </si>
  <si>
    <t xml:space="preserve">03.6.1.1 4 </t>
  </si>
  <si>
    <t>E AAA00F</t>
  </si>
  <si>
    <t>- pour remplissage d'une baie diminuée en pignon (bureau 06 - Façade Ouest)</t>
  </si>
  <si>
    <t xml:space="preserve">03.6.1.1 5 </t>
  </si>
  <si>
    <t>E AAA00R</t>
  </si>
  <si>
    <t>- pour remplacement d'ouvrages défectueux, prestation sera réalisée sur attachement en accord avec le MOUV et la MOE (à confirmer au moment de la dépose du bardage)</t>
  </si>
  <si>
    <t xml:space="preserve">03.6.1.1 6 </t>
  </si>
  <si>
    <t>E AAA00I</t>
  </si>
  <si>
    <t>Mise en place d'isolant dans parois MOB</t>
  </si>
  <si>
    <t>Mise en place d'isolant dans parois MOB existantes, comprenant :</t>
  </si>
  <si>
    <t>Nota : le parement intérieur en plaque de plâtre sur ossature stil et l'isolant de 60 mm sont hors lot</t>
  </si>
  <si>
    <t>Ensemble du projet (hors création MOB)</t>
  </si>
  <si>
    <t xml:space="preserve">03.6.1.1 7 </t>
  </si>
  <si>
    <t xml:space="preserve">ML   </t>
  </si>
  <si>
    <t>E AAA057</t>
  </si>
  <si>
    <t>PV pour façon de tunnel</t>
  </si>
  <si>
    <t>Plus value sur parois ci-avant pour façon de tunnel en linteaux.</t>
  </si>
  <si>
    <t>- pour BSO</t>
  </si>
  <si>
    <t>Repère - ME 107</t>
  </si>
  <si>
    <t>Total STRUCTURES A OSSATURES BOIS</t>
  </si>
  <si>
    <t>03.7</t>
  </si>
  <si>
    <t>BARDAGES</t>
  </si>
  <si>
    <t>03.7.1</t>
  </si>
  <si>
    <t>Bardage composite</t>
  </si>
  <si>
    <t>03.7.1.1</t>
  </si>
  <si>
    <t>REVETEMENT DE FACADES TYPE "EQUITONE" :</t>
  </si>
  <si>
    <t xml:space="preserve">03.7.1.1 1 </t>
  </si>
  <si>
    <t>E LBA149</t>
  </si>
  <si>
    <t>Bardage de type "Equitone"</t>
  </si>
  <si>
    <t>Bardage de type "Equitone", pour parties courantes sur parois extérieures, comprenant :</t>
  </si>
  <si>
    <t>- le calepinage</t>
  </si>
  <si>
    <t>- le lambourdage en bois et/ou en aluminium</t>
  </si>
  <si>
    <t>- les ventilations basses &amp; hautes</t>
  </si>
  <si>
    <t>- tous les profils de départ et de finitions.</t>
  </si>
  <si>
    <t>Choix de l'architecte : Tectiva TE60 ou Tectiva TE10</t>
  </si>
  <si>
    <t>Teinte : Beige foncé</t>
  </si>
  <si>
    <t>- pour parties courantes sur MOB - plans de façades et détails architecte (C.f. façades).</t>
  </si>
  <si>
    <t xml:space="preserve">03.7.1.1 2 </t>
  </si>
  <si>
    <t>E LBA151</t>
  </si>
  <si>
    <t>Bardage de type "Equitone", pour parties courantes en sous face de dalles, comprenant :</t>
  </si>
  <si>
    <t>- l'isolant, épaisseur d'environ 250 mm (dito existant) - R = 7,10 m²C/W</t>
  </si>
  <si>
    <t>- les ventilations</t>
  </si>
  <si>
    <t>- pour parties courantes en encorbellements (sous débords de dalles) - plans de façades, coupes et détails architecte (C.f. façades).</t>
  </si>
  <si>
    <t>Total BARDAGES</t>
  </si>
  <si>
    <t>03.8</t>
  </si>
  <si>
    <t>TRAVAUX DE ZINGUERIE</t>
  </si>
  <si>
    <t>03.8.1</t>
  </si>
  <si>
    <t>En aluminium prélaqué</t>
  </si>
  <si>
    <t>03.8.1.1</t>
  </si>
  <si>
    <t>LINTEAUX, TABLEAUX, APPUIS &amp; SEUILS DE BAIES :</t>
  </si>
  <si>
    <t xml:space="preserve">03.8.1.1 1 </t>
  </si>
  <si>
    <t>G_SAB853</t>
  </si>
  <si>
    <t>Habillage des linteaux et tableaux des baies</t>
  </si>
  <si>
    <t>Habillage des linteaux et tableaux des baies en tôle d'aluminium prélaqué 4 plis avec pince, pour un développé d'environ 40 cm, y compris bande d'isolant de 40 mm d'épaisseur et fonçure bois</t>
  </si>
  <si>
    <t>- pose au niveau des baies, entre dormants et face extérieure du parement de façades.</t>
  </si>
  <si>
    <t>R mini demandé : 1,05 m²C/W.</t>
  </si>
  <si>
    <t>Teinte : au choix e l'architecte - RAL gris foncé</t>
  </si>
  <si>
    <t>Pour linteaux et tableaux en bardage composite - C.f. plans des façades.</t>
  </si>
  <si>
    <t>Menuiseries dans MOB (gris foncé sans débords)</t>
  </si>
  <si>
    <t xml:space="preserve">03.8.1.1 2 </t>
  </si>
  <si>
    <t>G_SAB85C</t>
  </si>
  <si>
    <t>Habillage du linteau des châssis</t>
  </si>
  <si>
    <t>Habillage du linteau des châssis en tôle d'aluminium prélaqué 4 plis avec pince, pour un développé d'environ 40 cm, y compris bande d'isolant de 40 mm d'épaisseur et fonçure bois</t>
  </si>
  <si>
    <t>- pose au niveau des châssis, entre dormants et sous face de lambris d'avant toit.</t>
  </si>
  <si>
    <t>Pour linteau - C.f. Façade Sud.</t>
  </si>
  <si>
    <t>Ensemble de châssis sous poutre dans MOB (gris foncé sans débords)</t>
  </si>
  <si>
    <t xml:space="preserve">03.8.1.1 3 </t>
  </si>
  <si>
    <t>G_SAB856</t>
  </si>
  <si>
    <t>Habillage des appuis de baies</t>
  </si>
  <si>
    <t>Appuis de baies renvoi d'eau en tôle d'aluminium prélaqué 4 plis avec pince, pour un développé d'environ 40 cm, y compris bande d'isolant de 40 mm d'épaisseur et fonçure bois</t>
  </si>
  <si>
    <t>- pose au niveau des baies, entre rejingot et face extérieure du parement de façades.</t>
  </si>
  <si>
    <t>Teinte : au choix e l'architecte</t>
  </si>
  <si>
    <t>Pour appuis de baies dans bardage composite (C.f. plans des façades)</t>
  </si>
  <si>
    <t xml:space="preserve">03.8.1.1 4 </t>
  </si>
  <si>
    <t>G_SAB85D</t>
  </si>
  <si>
    <t>Habillage des appuis de châssis</t>
  </si>
  <si>
    <t>Appuis de châssis renvoi d'eau en tôle d'aluminium prélaqué 4 plis avec pince, pour un développé d'environ 40 cm, y compris bande d'isolant de 40 mm d'épaisseur et fonçure bois</t>
  </si>
  <si>
    <t>- pose au niveau des châssis, entre support de châssis et bavette au sommet du toit inférieur en tôle.</t>
  </si>
  <si>
    <t>Pour appuis (C.f. Façade Sud)</t>
  </si>
  <si>
    <t xml:space="preserve">03.8.1.1 5 </t>
  </si>
  <si>
    <t>G_SAB860</t>
  </si>
  <si>
    <t>Seuils renvoi d'eau en tôle larmée d'aluminium</t>
  </si>
  <si>
    <t>Seuils de baies débordant avec renvoi d'eau en tôle d'aluminium larmée de 2 mm d'épaisseur, 3 plis avec pinces, pour un développé d'environ 40 cm, y compris bande d'isolant de 40 mm d'épaisseur et fonçure bois</t>
  </si>
  <si>
    <t>- pose au niveau des baies, entre rejingot et face extérieure du parement de façades en bardage.</t>
  </si>
  <si>
    <t>Pour seuils de baies dans bardage composite (C.f. plans des façades)</t>
  </si>
  <si>
    <t>03.8.2</t>
  </si>
  <si>
    <t>En acier prélaqué</t>
  </si>
  <si>
    <t>03.8.2.1</t>
  </si>
  <si>
    <t>SOUCHES :</t>
  </si>
  <si>
    <t xml:space="preserve">03.8.2.1 1 </t>
  </si>
  <si>
    <t xml:space="preserve">U    </t>
  </si>
  <si>
    <t>G_SAC516</t>
  </si>
  <si>
    <t>Souche pour sortie rejet d'air</t>
  </si>
  <si>
    <t>Souche pour sortie rejet d'air avec 4 grilles unitaires, souche commune pour rejet total :</t>
  </si>
  <si>
    <t>- 1 900 m3/h</t>
  </si>
  <si>
    <t>- une grille par face, surface unitaire de 0,15 m²</t>
  </si>
  <si>
    <t>Pose sur toiture existante en bac acier, y compris abergement adapté au profil de la couverture, soit par élément complet, soit par système de type "pipeco" ou Fenoflash EPDM, ou techniquement équivalent</t>
  </si>
  <si>
    <t>NOTA : Section et emplacement à confirmer par le bureau fluides.</t>
  </si>
  <si>
    <t>Toiture existante</t>
  </si>
  <si>
    <t>Total TRAVAUX DE ZINGUERIE</t>
  </si>
  <si>
    <t>03.9</t>
  </si>
  <si>
    <t>EVACUATION DES EAUX PLUVIALES</t>
  </si>
  <si>
    <t>03.9.1</t>
  </si>
  <si>
    <t>Dauphins</t>
  </si>
  <si>
    <t>03.9.1.1</t>
  </si>
  <si>
    <t>DAUPHINS :</t>
  </si>
  <si>
    <t xml:space="preserve">03.9.1.1 1 </t>
  </si>
  <si>
    <t>G_TSA025</t>
  </si>
  <si>
    <t>Dauphin en fonte diamètre 100 mm</t>
  </si>
  <si>
    <t>Dauphin en fonte, diamètre 100 mm, hauteur 2,00 m.</t>
  </si>
  <si>
    <t>03.9.2</t>
  </si>
  <si>
    <t>Descente en acier galvanisé</t>
  </si>
  <si>
    <t>03.9.2.1</t>
  </si>
  <si>
    <t>DESCENTES ET ACCESSOIRES :</t>
  </si>
  <si>
    <t xml:space="preserve">03.9.2.1 1 </t>
  </si>
  <si>
    <t>G_TNA007</t>
  </si>
  <si>
    <t>Tuyau diamètre 100 mm</t>
  </si>
  <si>
    <t>Descentes diamètre 100 mm, y compris colliers de fixation &amp; bague de finition sur dauphin.</t>
  </si>
  <si>
    <t xml:space="preserve">03.9.2.1 2 </t>
  </si>
  <si>
    <t>G_TNA013</t>
  </si>
  <si>
    <t>Coude soudé diamètre 100 mm</t>
  </si>
  <si>
    <t>Coude soudé diamètre 100 mm.</t>
  </si>
  <si>
    <t xml:space="preserve">03.9.2.1 3 </t>
  </si>
  <si>
    <t>G_TNA020</t>
  </si>
  <si>
    <t>Dépose sans réemploi de descentes EP en conditions ordinaires comprenant :</t>
  </si>
  <si>
    <t>- la dépose</t>
  </si>
  <si>
    <t>- l'évacuation avec taxes de décharge incluses</t>
  </si>
  <si>
    <t>Nota : le remplacement de la descente EP est comptée à part</t>
  </si>
  <si>
    <t>Angle du Bureau 1 (C.f. Façade Nord et plan Etage)</t>
  </si>
  <si>
    <t xml:space="preserve">03.9.2.1 4 </t>
  </si>
  <si>
    <t>G_TNA023</t>
  </si>
  <si>
    <t>Cuvette ovale de branchement diamètre 100</t>
  </si>
  <si>
    <t>Cuvette ovale de branchement diamètre 100 mm, y compris façonnage pour mise en oeuvre sur descente existante, y compris récupération de la sortie de la toiture terrasse</t>
  </si>
  <si>
    <t>- 2 coudes</t>
  </si>
  <si>
    <t>- 50 cm de tuyau</t>
  </si>
  <si>
    <t>RdC</t>
  </si>
  <si>
    <t>Façade Sud au niveau  de l'appenti sur poteaux bois</t>
  </si>
  <si>
    <t xml:space="preserve">03.9.2.1 5 </t>
  </si>
  <si>
    <t>G_TNA033</t>
  </si>
  <si>
    <t>Reprise de gouttière</t>
  </si>
  <si>
    <t>Reprise de gouttière existante demi-ronde de 33/100, comprenant :</t>
  </si>
  <si>
    <t>- la remise en forme du demi-cercle et de l'ourlet</t>
  </si>
  <si>
    <t>- la pose de contre-brides supérieures, fixation sur l'onde</t>
  </si>
  <si>
    <t>- la vérifications des fonds latéraux</t>
  </si>
  <si>
    <t>- le raccordement de la naissance à la cuvette de branchement ci-avant</t>
  </si>
  <si>
    <t>- les coudes nécessaires (3 unités)</t>
  </si>
  <si>
    <t>- le tuyau e descente (1,00 ml)</t>
  </si>
  <si>
    <t>Y compris tout façonnage</t>
  </si>
  <si>
    <t>Total EVACUATION DES EAUX PLUVIALES</t>
  </si>
  <si>
    <t>TOTHT</t>
  </si>
  <si>
    <t>Montant HT du Lot N°03 CHARPENTE / O.B. / ZINGUERIE / BARDAGE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</si>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</sst>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;\-#,##0;"/>
    <numFmt numFmtId="166" formatCode="#,##0.000;\-#,##0.00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6">
    <xf numFmtId="0" fontId="0" fillId="0" borderId="0" xfId="0">
      <alignment vertical="top"/>
    </xf>
    <xf numFmtId="0" fontId="0" fillId="2" borderId="0" xfId="0" applyFill="1" applyProtection="1">
      <alignment vertical="top"/>
    </xf>
    <xf numFmtId="0" fontId="1" fillId="2" borderId="0" xfId="0" applyFont="1" applyFill="1" applyProtection="1">
      <alignment vertical="top"/>
    </xf>
    <xf numFmtId="164" fontId="1" fillId="2" borderId="0" xfId="0" applyNumberFormat="1" applyFont="1" applyFill="1" applyProtection="1">
      <alignment vertical="top"/>
    </xf>
    <xf numFmtId="49" fontId="0" fillId="2" borderId="0" xfId="0" applyNumberFormat="1" applyFill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center" vertical="top"/>
    </xf>
    <xf numFmtId="165" fontId="0" fillId="2" borderId="11" xfId="0" applyNumberFormat="1" applyFill="1" applyBorder="1" applyAlignment="1" applyProtection="1">
      <alignment horizontal="center" vertical="top"/>
    </xf>
    <xf numFmtId="166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3" fillId="3" borderId="0" xfId="6" applyBorder="1">
      <alignment horizontal="left" vertical="top" wrapText="1"/>
    </xf>
    <xf numFmtId="49" fontId="3" fillId="3" borderId="0" xfId="14" applyBorder="1">
      <alignment horizontal="left" vertical="top" wrapText="1"/>
    </xf>
    <xf numFmtId="49" fontId="9" fillId="3" borderId="0" xfId="18" applyBorder="1">
      <alignment horizontal="left" vertical="top" wrapText="1"/>
    </xf>
    <xf numFmtId="49" fontId="10" fillId="2" borderId="0" xfId="26" applyBorder="1">
      <alignment horizontal="left" vertical="top" wrapText="1"/>
    </xf>
    <xf numFmtId="0" fontId="3" fillId="2" borderId="0" xfId="28" applyBorder="1">
      <alignment horizontal="left" vertical="top" wrapText="1"/>
    </xf>
    <xf numFmtId="49" fontId="3" fillId="3" borderId="0" xfId="22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3" borderId="9" xfId="1" applyFont="1" applyFill="1" applyBorder="1">
      <alignment horizontal="left" vertical="top" wrapText="1"/>
    </xf>
    <xf numFmtId="0" fontId="2" fillId="3" borderId="4" xfId="1" applyFont="1" applyFill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0" fontId="1" fillId="2" borderId="16" xfId="0" applyFont="1" applyFill="1" applyBorder="1" applyAlignment="1" applyProtection="1">
      <alignment vertical="top" wrapText="1"/>
    </xf>
    <xf numFmtId="0" fontId="0" fillId="2" borderId="16" xfId="0" applyFill="1" applyBorder="1" applyProtection="1">
      <alignment vertical="top"/>
    </xf>
    <xf numFmtId="0" fontId="1" fillId="2" borderId="17" xfId="0" applyFont="1" applyFill="1" applyBorder="1" applyProtection="1">
      <alignment vertical="top"/>
    </xf>
    <xf numFmtId="0" fontId="1" fillId="2" borderId="18" xfId="0" applyFont="1" applyFill="1" applyBorder="1" applyProtection="1">
      <alignment vertical="top"/>
    </xf>
    <xf numFmtId="164" fontId="0" fillId="2" borderId="11" xfId="0" applyNumberFormat="1" applyFill="1" applyBorder="1" applyProtection="1">
      <alignment vertical="top"/>
    </xf>
    <xf numFmtId="0" fontId="0" fillId="2" borderId="11" xfId="0" applyFill="1" applyBorder="1" applyProtection="1">
      <alignment vertical="top"/>
    </xf>
    <xf numFmtId="164" fontId="1" fillId="2" borderId="18" xfId="0" applyNumberFormat="1" applyFont="1" applyFill="1" applyBorder="1" applyProtection="1">
      <alignment vertical="top"/>
    </xf>
    <xf numFmtId="0" fontId="0" fillId="2" borderId="18" xfId="0" applyFill="1" applyBorder="1" applyProtection="1">
      <alignment vertical="top"/>
    </xf>
    <xf numFmtId="0" fontId="1" fillId="2" borderId="19" xfId="0" applyFont="1" applyFill="1" applyBorder="1" applyProtection="1">
      <alignment vertical="top"/>
    </xf>
    <xf numFmtId="164" fontId="0" fillId="2" borderId="20" xfId="0" applyNumberFormat="1" applyFill="1" applyBorder="1" applyProtection="1">
      <alignment vertical="top"/>
    </xf>
    <xf numFmtId="0" fontId="0" fillId="2" borderId="20" xfId="0" applyFill="1" applyBorder="1" applyProtection="1">
      <alignment vertical="top"/>
    </xf>
    <xf numFmtId="164" fontId="1" fillId="2" borderId="19" xfId="0" applyNumberFormat="1" applyFont="1" applyFill="1" applyBorder="1" applyProtection="1">
      <alignment vertical="top"/>
    </xf>
  </cellXfs>
  <cellStyles count="50">
    <cellStyle name="ArtDescriptif" xfId="28" xr:uid="{62D1BC76-AE10-47D9-8FD4-64C78B84D615}"/>
    <cellStyle name="ArtLibelleCond" xfId="27" xr:uid="{DEA0E7AD-5CA1-4D7B-BC23-06B15EA443EA}"/>
    <cellStyle name="ArtNote1" xfId="29" xr:uid="{D5E0719A-7968-4477-B1F5-B1E309E1CBF7}"/>
    <cellStyle name="ArtNote2" xfId="30" xr:uid="{14327095-8046-44B2-8533-A3D709867726}"/>
    <cellStyle name="ArtNote3" xfId="31" xr:uid="{20B548EA-FD5C-4532-98D6-4C3AC8B09F8F}"/>
    <cellStyle name="ArtNote4" xfId="32" xr:uid="{9AF96EC3-85BC-472A-9ED7-B893EC8BE5AD}"/>
    <cellStyle name="ArtNote5" xfId="33" xr:uid="{406ACD30-9F1E-4EEA-8AA4-9525E074DC2F}"/>
    <cellStyle name="ArtQuantite" xfId="34" xr:uid="{963D2455-6690-400F-9FCB-ABF48E819B89}"/>
    <cellStyle name="ArtTitre" xfId="26" xr:uid="{0611262F-0C90-4DF2-85F6-44B3A8AC7802}"/>
    <cellStyle name="ChapDescriptif0" xfId="7" xr:uid="{88C254C2-4C82-4D66-8A77-9CA1778C215B}"/>
    <cellStyle name="ChapDescriptif1" xfId="11" xr:uid="{15A15187-2590-42DB-BDFE-3B6BF386B84C}"/>
    <cellStyle name="ChapDescriptif2" xfId="15" xr:uid="{7C39CE4F-7A41-4500-AD97-95F9136DC772}"/>
    <cellStyle name="ChapDescriptif3" xfId="19" xr:uid="{6943FF4E-F80E-46B8-8293-276D3BEA21CB}"/>
    <cellStyle name="ChapDescriptif4" xfId="23" xr:uid="{77A38015-32E0-4D4E-BAEC-D76445CB8957}"/>
    <cellStyle name="ChapNote0" xfId="8" xr:uid="{DB864DE0-3A7E-4D9E-85F3-56144F03D6BE}"/>
    <cellStyle name="ChapNote1" xfId="12" xr:uid="{AE9BF3A7-09AE-4C5F-B524-D920DD3A51C9}"/>
    <cellStyle name="ChapNote2" xfId="16" xr:uid="{B760668F-CDCA-4288-8CEE-0883D521EC01}"/>
    <cellStyle name="ChapNote3" xfId="20" xr:uid="{DB0F8801-5743-4AA1-986C-1AB6D8923168}"/>
    <cellStyle name="ChapNote4" xfId="24" xr:uid="{C836AFF1-EE52-4AF4-9501-2EBF46ADCCC4}"/>
    <cellStyle name="ChapRecap0" xfId="9" xr:uid="{B1342426-F8DC-441D-86CC-DF5E65ADA892}"/>
    <cellStyle name="ChapRecap1" xfId="13" xr:uid="{D9D43E56-B135-46B4-A28E-79A64E49AFF0}"/>
    <cellStyle name="ChapRecap2" xfId="17" xr:uid="{5849E6A8-D806-4882-9674-A02DBE79CF5B}"/>
    <cellStyle name="ChapRecap3" xfId="21" xr:uid="{69C1E102-DB5E-487A-9FED-6C646B5782D3}"/>
    <cellStyle name="ChapRecap4" xfId="25" xr:uid="{8220E1DD-AA42-4F38-97AB-FB6D497A4C79}"/>
    <cellStyle name="ChapTitre0" xfId="6" xr:uid="{1369E332-FB82-48DB-9EA6-797A16135AF6}"/>
    <cellStyle name="ChapTitre1" xfId="10" xr:uid="{598A4FFB-7307-44B4-9CA4-27E092FAF578}"/>
    <cellStyle name="ChapTitre2" xfId="14" xr:uid="{0217E586-9417-413B-BDED-7E40739E3D34}"/>
    <cellStyle name="ChapTitre3" xfId="18" xr:uid="{C672D33C-949C-4262-9B47-58095E3B70F2}"/>
    <cellStyle name="ChapTitre4" xfId="22" xr:uid="{9554E20D-D07B-4FF6-AAA9-1E31FD07BA28}"/>
    <cellStyle name="Commentaire" xfId="49" xr:uid="{274013C9-62F2-48E1-A1B6-C1521CD72CF3}"/>
    <cellStyle name="DQLocQuantNonLoc" xfId="42" xr:uid="{45D6D9F9-5862-4066-A619-F976DADC12F8}"/>
    <cellStyle name="DQLocRefClass" xfId="41" xr:uid="{CEA576AB-83B4-4930-8C10-8264BA184D5B}"/>
    <cellStyle name="DQLocStruct" xfId="43" xr:uid="{2ED659D1-DB72-49BB-A075-E865225AAB87}"/>
    <cellStyle name="DQMinutes" xfId="44" xr:uid="{9837E344-F47F-4AC6-A1BC-F21E4320C1AB}"/>
    <cellStyle name="Info Entete" xfId="47" xr:uid="{9AFF1A7A-B498-4A53-9E98-74F36C049077}"/>
    <cellStyle name="Inter Entete" xfId="48" xr:uid="{98E5A8FA-24A0-4C97-AD5D-2242C91F344F}"/>
    <cellStyle name="LocGen" xfId="36" xr:uid="{870DCC7B-EC44-4CD4-8652-A6803AF2EC9F}"/>
    <cellStyle name="LocLit" xfId="38" xr:uid="{C60749CD-D079-4D6F-AC07-0DA1C48A0D3B}"/>
    <cellStyle name="LocRefClass" xfId="37" xr:uid="{120323A6-2D5F-43D9-87B0-A184F5E69530}"/>
    <cellStyle name="LocSignetRep" xfId="40" xr:uid="{95C53F0C-1718-4108-A0B3-BDF6427613DF}"/>
    <cellStyle name="LocStrRecap0" xfId="3" xr:uid="{84812500-6DB3-4886-9389-02A897F84BF7}"/>
    <cellStyle name="LocStrRecap1" xfId="5" xr:uid="{E1516BD9-8078-435B-A3E5-6F94F0F4836F}"/>
    <cellStyle name="LocStrTexte0" xfId="2" xr:uid="{A11F8077-CA01-4348-9F1C-EEE17A6D602D}"/>
    <cellStyle name="LocStrTexte1" xfId="4" xr:uid="{711082C4-78A6-4B2C-861E-30C16E0D5D49}"/>
    <cellStyle name="LocStruct" xfId="39" xr:uid="{73E64DF8-7060-40AC-8B93-6049D32ACAAB}"/>
    <cellStyle name="LocTitre" xfId="35" xr:uid="{8C2DE9B2-3D69-4175-B656-A9B2A99C763F}"/>
    <cellStyle name="Lot" xfId="45" xr:uid="{FCE02FF1-B7AE-44D4-A8AA-695517599A0F}"/>
    <cellStyle name="Normal" xfId="0" builtinId="0" customBuiltin="1"/>
    <cellStyle name="Numerotation" xfId="1" xr:uid="{A14DD8FE-E09B-4936-94B6-C1F90D423C15}"/>
    <cellStyle name="Titre Entete" xfId="46" xr:uid="{6D1681BC-FFA2-4314-BB4D-A9BFA26F31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45">
          <a:extLst>
            <a:ext uri="{FF2B5EF4-FFF2-40B4-BE49-F238E27FC236}">
              <a16:creationId xmlns:a16="http://schemas.microsoft.com/office/drawing/2014/main" id="{4151B6A4-7457-6399-121F-51DB7422ADCA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46">
          <a:extLst>
            <a:ext uri="{FF2B5EF4-FFF2-40B4-BE49-F238E27FC236}">
              <a16:creationId xmlns:a16="http://schemas.microsoft.com/office/drawing/2014/main" id="{DF1242BA-0E69-3803-25AF-087CBAD325D1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47">
          <a:extLst>
            <a:ext uri="{FF2B5EF4-FFF2-40B4-BE49-F238E27FC236}">
              <a16:creationId xmlns:a16="http://schemas.microsoft.com/office/drawing/2014/main" id="{AF4D2FFD-018A-A4C5-6DA6-07556620843D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48">
          <a:extLst>
            <a:ext uri="{FF2B5EF4-FFF2-40B4-BE49-F238E27FC236}">
              <a16:creationId xmlns:a16="http://schemas.microsoft.com/office/drawing/2014/main" id="{84997843-E8EF-5770-8D44-8DE25CE84A28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49">
          <a:extLst>
            <a:ext uri="{FF2B5EF4-FFF2-40B4-BE49-F238E27FC236}">
              <a16:creationId xmlns:a16="http://schemas.microsoft.com/office/drawing/2014/main" id="{463C9321-6E4C-892E-D1A2-59DB64A87C66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50">
          <a:extLst>
            <a:ext uri="{FF2B5EF4-FFF2-40B4-BE49-F238E27FC236}">
              <a16:creationId xmlns:a16="http://schemas.microsoft.com/office/drawing/2014/main" id="{E939315C-47DE-4F75-E038-4E2873CCAD96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03.-1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51">
          <a:extLst>
            <a:ext uri="{FF2B5EF4-FFF2-40B4-BE49-F238E27FC236}">
              <a16:creationId xmlns:a16="http://schemas.microsoft.com/office/drawing/2014/main" id="{B740D667-BFDE-4C23-E925-5F0A2F18BA9D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N°03 CHARPENTE / O.B. / ZINGUERIE / BARDAGE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52">
          <a:extLst>
            <a:ext uri="{FF2B5EF4-FFF2-40B4-BE49-F238E27FC236}">
              <a16:creationId xmlns:a16="http://schemas.microsoft.com/office/drawing/2014/main" id="{89F9504E-6B2C-BBA9-7D1D-C8EE25436AB0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53">
          <a:extLst>
            <a:ext uri="{FF2B5EF4-FFF2-40B4-BE49-F238E27FC236}">
              <a16:creationId xmlns:a16="http://schemas.microsoft.com/office/drawing/2014/main" id="{2A757317-289E-D3E3-8A3E-4E7D7808F904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54">
          <a:extLst>
            <a:ext uri="{FF2B5EF4-FFF2-40B4-BE49-F238E27FC236}">
              <a16:creationId xmlns:a16="http://schemas.microsoft.com/office/drawing/2014/main" id="{C1F9E2C0-6CB5-F6EB-6D09-FECB3E14E2C8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55">
          <a:extLst>
            <a:ext uri="{FF2B5EF4-FFF2-40B4-BE49-F238E27FC236}">
              <a16:creationId xmlns:a16="http://schemas.microsoft.com/office/drawing/2014/main" id="{A68BE132-8156-FFCC-F72D-5E64967AAE23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N°03 CHARPENTE / O.B. / ZINGUERIE / BARDAGE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BC4D7-8B9C-4853-A1B1-50C1C8D93BC8}">
  <dimension ref="B1:F14"/>
  <sheetViews>
    <sheetView tabSelected="1" workbookViewId="0"/>
  </sheetViews>
  <sheetFormatPr baseColWidth="10" defaultRowHeight="14.4" x14ac:dyDescent="0.3"/>
  <cols>
    <col min="1" max="1" width="11.5546875" style="1"/>
    <col min="2" max="2" width="35.77734375" style="1" customWidth="1"/>
    <col min="3" max="3" width="15.109375" style="1" bestFit="1" customWidth="1"/>
    <col min="4" max="4" width="6.77734375" style="1" customWidth="1"/>
    <col min="5" max="5" width="16.44140625" style="1" bestFit="1" customWidth="1"/>
    <col min="6" max="6" width="16.109375" style="1" bestFit="1" customWidth="1"/>
    <col min="7" max="16384" width="11.5546875" style="1"/>
  </cols>
  <sheetData>
    <row r="1" spans="2:6" x14ac:dyDescent="0.3">
      <c r="B1" s="2" t="s">
        <v>0</v>
      </c>
    </row>
    <row r="2" spans="2:6" x14ac:dyDescent="0.3">
      <c r="B2" s="2" t="s">
        <v>5</v>
      </c>
    </row>
    <row r="3" spans="2:6" x14ac:dyDescent="0.3">
      <c r="B3" s="2" t="s">
        <v>6</v>
      </c>
    </row>
    <row r="5" spans="2:6" x14ac:dyDescent="0.3">
      <c r="B5" s="2" t="s">
        <v>7</v>
      </c>
    </row>
    <row r="6" spans="2:6" x14ac:dyDescent="0.3">
      <c r="B6" s="2" t="s">
        <v>8</v>
      </c>
    </row>
    <row r="7" spans="2:6" x14ac:dyDescent="0.3">
      <c r="B7" s="2"/>
    </row>
    <row r="8" spans="2:6" x14ac:dyDescent="0.3">
      <c r="B8" s="2" t="s">
        <v>9</v>
      </c>
    </row>
    <row r="9" spans="2:6" x14ac:dyDescent="0.3">
      <c r="B9" s="2" t="s">
        <v>10</v>
      </c>
    </row>
    <row r="10" spans="2:6" ht="15" thickBot="1" x14ac:dyDescent="0.35"/>
    <row r="11" spans="2:6" ht="15" thickBot="1" x14ac:dyDescent="0.35">
      <c r="B11" s="46" t="s">
        <v>11</v>
      </c>
      <c r="C11" s="47" t="s">
        <v>2</v>
      </c>
      <c r="D11" s="47" t="s">
        <v>1</v>
      </c>
      <c r="E11" s="47" t="s">
        <v>3</v>
      </c>
      <c r="F11" s="52" t="s">
        <v>4</v>
      </c>
    </row>
    <row r="12" spans="2:6" ht="28.8" x14ac:dyDescent="0.3">
      <c r="B12" s="44" t="s">
        <v>12</v>
      </c>
      <c r="C12" s="48">
        <f>'Lot N°03 CHARPENTE - O.B. - ZI'!F237</f>
        <v>0</v>
      </c>
      <c r="D12" s="48">
        <v>20</v>
      </c>
      <c r="E12" s="48">
        <f>(C12*D12)/100</f>
        <v>0</v>
      </c>
      <c r="F12" s="53">
        <f>C12+E12</f>
        <v>0</v>
      </c>
    </row>
    <row r="13" spans="2:6" ht="15" thickBot="1" x14ac:dyDescent="0.35">
      <c r="B13" s="45"/>
      <c r="C13" s="49"/>
      <c r="D13" s="49"/>
      <c r="E13" s="49"/>
      <c r="F13" s="54"/>
    </row>
    <row r="14" spans="2:6" ht="15" thickBot="1" x14ac:dyDescent="0.35">
      <c r="B14" s="46" t="s">
        <v>13</v>
      </c>
      <c r="C14" s="50">
        <f>SUBTOTAL(109,C12:C13)</f>
        <v>0</v>
      </c>
      <c r="D14" s="51"/>
      <c r="E14" s="50">
        <f>SUBTOTAL(109,E12:E13)</f>
        <v>0</v>
      </c>
      <c r="F14" s="55">
        <f>SUBTOTAL(109,F12:F13)</f>
        <v>0</v>
      </c>
    </row>
  </sheetData>
  <sheetProtection algorithmName="SHA-512" hashValue="ZQ6aEsQJ1RTnc4kSKS3wzdNp5upg6oI17Of4Pg1hlj45KLtLXegkfPOSu60FcRC/ie9sIWErDsSEnsJuvbcIGw==" saltValue="cJYwT29poz8+hUC7UYM7fA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7427A-34B1-4B16-8DF7-9A529F15584D}">
  <dimension ref="A1"/>
  <sheetViews>
    <sheetView workbookViewId="0">
      <selection sqref="A1:XFD1048576"/>
    </sheetView>
  </sheetViews>
  <sheetFormatPr baseColWidth="10" defaultRowHeight="14.4" x14ac:dyDescent="0.3"/>
  <cols>
    <col min="1" max="16384" width="11.554687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3E6D5-076C-412D-9B01-9F6ECAA92765}">
  <sheetPr>
    <pageSetUpPr fitToPage="1"/>
  </sheetPr>
  <dimension ref="A1:ZZ239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RowHeight="14.4" x14ac:dyDescent="0.3"/>
  <cols>
    <col min="1" max="1" width="9.77734375" style="4" customWidth="1"/>
    <col min="2" max="2" width="51.33203125" style="4" customWidth="1"/>
    <col min="3" max="3" width="4.77734375" style="1" customWidth="1"/>
    <col min="4" max="5" width="10.77734375" style="1" customWidth="1"/>
    <col min="6" max="6" width="11.77734375" style="1" customWidth="1"/>
    <col min="7" max="16384" width="11.5546875" style="1"/>
  </cols>
  <sheetData>
    <row r="1" spans="1:702" ht="60.6" customHeight="1" x14ac:dyDescent="0.3">
      <c r="A1" s="6"/>
      <c r="B1" s="5"/>
      <c r="C1" s="5"/>
      <c r="D1" s="5"/>
      <c r="E1" s="5"/>
      <c r="F1" s="7"/>
    </row>
    <row r="2" spans="1:702" x14ac:dyDescent="0.3">
      <c r="A2" s="8"/>
      <c r="B2" s="9"/>
      <c r="C2" s="10" t="s">
        <v>14</v>
      </c>
      <c r="D2" s="11" t="s">
        <v>15</v>
      </c>
      <c r="E2" s="11" t="s">
        <v>16</v>
      </c>
      <c r="F2" s="12" t="s">
        <v>17</v>
      </c>
    </row>
    <row r="3" spans="1:702" x14ac:dyDescent="0.3">
      <c r="A3" s="13"/>
      <c r="B3" s="25"/>
      <c r="C3" s="16"/>
      <c r="D3" s="17"/>
      <c r="E3" s="17"/>
      <c r="F3" s="22"/>
    </row>
    <row r="4" spans="1:702" x14ac:dyDescent="0.3">
      <c r="A4" s="36"/>
      <c r="B4" s="26" t="s">
        <v>20</v>
      </c>
      <c r="C4" s="16"/>
      <c r="D4" s="17"/>
      <c r="E4" s="17"/>
      <c r="F4" s="22"/>
      <c r="ZY4" s="1" t="s">
        <v>18</v>
      </c>
      <c r="ZZ4" s="4" t="s">
        <v>19</v>
      </c>
    </row>
    <row r="5" spans="1:702" x14ac:dyDescent="0.3">
      <c r="A5" s="37" t="s">
        <v>22</v>
      </c>
      <c r="B5" s="14" t="s">
        <v>23</v>
      </c>
      <c r="C5" s="16"/>
      <c r="D5" s="17"/>
      <c r="E5" s="17"/>
      <c r="F5" s="22"/>
      <c r="ZY5" s="1" t="s">
        <v>21</v>
      </c>
      <c r="ZZ5" s="4"/>
    </row>
    <row r="6" spans="1:702" x14ac:dyDescent="0.3">
      <c r="A6" s="36" t="s">
        <v>25</v>
      </c>
      <c r="B6" s="27" t="s">
        <v>26</v>
      </c>
      <c r="C6" s="16"/>
      <c r="D6" s="17"/>
      <c r="E6" s="17"/>
      <c r="F6" s="22"/>
      <c r="ZY6" s="1" t="s">
        <v>24</v>
      </c>
      <c r="ZZ6" s="4"/>
    </row>
    <row r="7" spans="1:702" x14ac:dyDescent="0.3">
      <c r="A7" s="36" t="s">
        <v>28</v>
      </c>
      <c r="B7" s="28" t="s">
        <v>29</v>
      </c>
      <c r="C7" s="16"/>
      <c r="D7" s="17"/>
      <c r="E7" s="17"/>
      <c r="F7" s="22"/>
      <c r="ZY7" s="1" t="s">
        <v>27</v>
      </c>
      <c r="ZZ7" s="4"/>
    </row>
    <row r="8" spans="1:702" x14ac:dyDescent="0.3">
      <c r="A8" s="38" t="s">
        <v>30</v>
      </c>
      <c r="B8" s="29" t="s">
        <v>34</v>
      </c>
      <c r="C8" s="16" t="s">
        <v>31</v>
      </c>
      <c r="D8" s="18">
        <v>1</v>
      </c>
      <c r="E8" s="21"/>
      <c r="F8" s="23">
        <f>ROUND(D8*E8,2)</f>
        <v>0</v>
      </c>
      <c r="ZY8" s="1" t="s">
        <v>32</v>
      </c>
      <c r="ZZ8" s="4" t="s">
        <v>33</v>
      </c>
    </row>
    <row r="9" spans="1:702" x14ac:dyDescent="0.3">
      <c r="A9" s="40"/>
      <c r="B9" s="30" t="s">
        <v>35</v>
      </c>
      <c r="C9" s="16"/>
      <c r="D9" s="17"/>
      <c r="E9" s="17"/>
      <c r="F9" s="22"/>
    </row>
    <row r="10" spans="1:702" ht="26.4" x14ac:dyDescent="0.3">
      <c r="A10" s="40"/>
      <c r="B10" s="30" t="s">
        <v>36</v>
      </c>
      <c r="C10" s="16"/>
      <c r="D10" s="17"/>
      <c r="E10" s="17"/>
      <c r="F10" s="22"/>
    </row>
    <row r="11" spans="1:702" x14ac:dyDescent="0.3">
      <c r="A11" s="40"/>
      <c r="B11" s="25"/>
      <c r="C11" s="16"/>
      <c r="D11" s="17"/>
      <c r="E11" s="17"/>
      <c r="F11" s="22"/>
    </row>
    <row r="12" spans="1:702" x14ac:dyDescent="0.3">
      <c r="A12" s="39"/>
      <c r="B12" s="15" t="s">
        <v>38</v>
      </c>
      <c r="C12" s="16"/>
      <c r="D12" s="17"/>
      <c r="E12" s="17"/>
      <c r="F12" s="24">
        <f>SUBTOTAL(109,F7:F11)</f>
        <v>0</v>
      </c>
      <c r="ZY12" s="1" t="s">
        <v>37</v>
      </c>
    </row>
    <row r="13" spans="1:702" x14ac:dyDescent="0.3">
      <c r="A13" s="40"/>
      <c r="B13" s="25"/>
      <c r="C13" s="16"/>
      <c r="D13" s="17"/>
      <c r="E13" s="17"/>
      <c r="F13" s="22"/>
    </row>
    <row r="14" spans="1:702" x14ac:dyDescent="0.3">
      <c r="A14" s="37" t="s">
        <v>39</v>
      </c>
      <c r="B14" s="14" t="s">
        <v>40</v>
      </c>
      <c r="C14" s="16"/>
      <c r="D14" s="17"/>
      <c r="E14" s="17"/>
      <c r="F14" s="22"/>
      <c r="ZY14" s="1" t="s">
        <v>21</v>
      </c>
      <c r="ZZ14" s="4"/>
    </row>
    <row r="15" spans="1:702" x14ac:dyDescent="0.3">
      <c r="A15" s="36" t="s">
        <v>41</v>
      </c>
      <c r="B15" s="27" t="s">
        <v>42</v>
      </c>
      <c r="C15" s="16"/>
      <c r="D15" s="17"/>
      <c r="E15" s="17"/>
      <c r="F15" s="22"/>
      <c r="ZY15" s="1" t="s">
        <v>24</v>
      </c>
      <c r="ZZ15" s="4"/>
    </row>
    <row r="16" spans="1:702" x14ac:dyDescent="0.3">
      <c r="A16" s="36" t="s">
        <v>43</v>
      </c>
      <c r="B16" s="28" t="s">
        <v>44</v>
      </c>
      <c r="C16" s="16"/>
      <c r="D16" s="17"/>
      <c r="E16" s="17"/>
      <c r="F16" s="22"/>
      <c r="ZY16" s="1" t="s">
        <v>27</v>
      </c>
      <c r="ZZ16" s="4"/>
    </row>
    <row r="17" spans="1:702" x14ac:dyDescent="0.3">
      <c r="A17" s="38" t="s">
        <v>45</v>
      </c>
      <c r="B17" s="29" t="s">
        <v>48</v>
      </c>
      <c r="C17" s="16" t="s">
        <v>46</v>
      </c>
      <c r="D17" s="18">
        <v>1</v>
      </c>
      <c r="E17" s="21"/>
      <c r="F17" s="23">
        <f>ROUND(D17*E17,2)</f>
        <v>0</v>
      </c>
      <c r="ZY17" s="1" t="s">
        <v>32</v>
      </c>
      <c r="ZZ17" s="4" t="s">
        <v>47</v>
      </c>
    </row>
    <row r="18" spans="1:702" ht="26.4" x14ac:dyDescent="0.3">
      <c r="A18" s="40"/>
      <c r="B18" s="30" t="s">
        <v>49</v>
      </c>
      <c r="C18" s="16"/>
      <c r="D18" s="17"/>
      <c r="E18" s="17"/>
      <c r="F18" s="22"/>
    </row>
    <row r="19" spans="1:702" x14ac:dyDescent="0.3">
      <c r="A19" s="40"/>
      <c r="B19" s="30" t="s">
        <v>50</v>
      </c>
      <c r="C19" s="16"/>
      <c r="D19" s="17"/>
      <c r="E19" s="17"/>
      <c r="F19" s="22"/>
    </row>
    <row r="20" spans="1:702" x14ac:dyDescent="0.3">
      <c r="A20" s="40"/>
      <c r="B20" s="30" t="s">
        <v>51</v>
      </c>
      <c r="C20" s="16"/>
      <c r="D20" s="17"/>
      <c r="E20" s="17"/>
      <c r="F20" s="22"/>
    </row>
    <row r="21" spans="1:702" x14ac:dyDescent="0.3">
      <c r="A21" s="40"/>
      <c r="B21" s="30" t="s">
        <v>52</v>
      </c>
      <c r="C21" s="16"/>
      <c r="D21" s="17"/>
      <c r="E21" s="17"/>
      <c r="F21" s="22"/>
    </row>
    <row r="22" spans="1:702" ht="26.4" x14ac:dyDescent="0.3">
      <c r="A22" s="40"/>
      <c r="B22" s="30" t="s">
        <v>53</v>
      </c>
      <c r="C22" s="16"/>
      <c r="D22" s="17"/>
      <c r="E22" s="17"/>
      <c r="F22" s="22"/>
    </row>
    <row r="23" spans="1:702" ht="26.4" x14ac:dyDescent="0.3">
      <c r="A23" s="40"/>
      <c r="B23" s="30" t="s">
        <v>54</v>
      </c>
      <c r="C23" s="16"/>
      <c r="D23" s="17"/>
      <c r="E23" s="17"/>
      <c r="F23" s="22"/>
    </row>
    <row r="24" spans="1:702" ht="26.4" x14ac:dyDescent="0.3">
      <c r="A24" s="40"/>
      <c r="B24" s="30" t="s">
        <v>55</v>
      </c>
      <c r="C24" s="16"/>
      <c r="D24" s="17"/>
      <c r="E24" s="17"/>
      <c r="F24" s="22"/>
    </row>
    <row r="25" spans="1:702" x14ac:dyDescent="0.3">
      <c r="A25" s="40"/>
      <c r="B25" s="25"/>
      <c r="C25" s="16"/>
      <c r="D25" s="17"/>
      <c r="E25" s="17"/>
      <c r="F25" s="22"/>
    </row>
    <row r="26" spans="1:702" x14ac:dyDescent="0.3">
      <c r="A26" s="39"/>
      <c r="B26" s="15" t="s">
        <v>56</v>
      </c>
      <c r="C26" s="16"/>
      <c r="D26" s="17"/>
      <c r="E26" s="17"/>
      <c r="F26" s="24">
        <f>SUBTOTAL(109,F16:F25)</f>
        <v>0</v>
      </c>
      <c r="ZY26" s="1" t="s">
        <v>37</v>
      </c>
    </row>
    <row r="27" spans="1:702" x14ac:dyDescent="0.3">
      <c r="A27" s="40"/>
      <c r="B27" s="25"/>
      <c r="C27" s="16"/>
      <c r="D27" s="17"/>
      <c r="E27" s="17"/>
      <c r="F27" s="22"/>
    </row>
    <row r="28" spans="1:702" x14ac:dyDescent="0.3">
      <c r="A28" s="37" t="s">
        <v>57</v>
      </c>
      <c r="B28" s="14" t="s">
        <v>58</v>
      </c>
      <c r="C28" s="16"/>
      <c r="D28" s="17"/>
      <c r="E28" s="17"/>
      <c r="F28" s="22"/>
      <c r="ZY28" s="1" t="s">
        <v>21</v>
      </c>
      <c r="ZZ28" s="4"/>
    </row>
    <row r="29" spans="1:702" x14ac:dyDescent="0.3">
      <c r="A29" s="36" t="s">
        <v>59</v>
      </c>
      <c r="B29" s="27" t="s">
        <v>60</v>
      </c>
      <c r="C29" s="16"/>
      <c r="D29" s="17"/>
      <c r="E29" s="17"/>
      <c r="F29" s="22"/>
      <c r="ZY29" s="1" t="s">
        <v>24</v>
      </c>
      <c r="ZZ29" s="4"/>
    </row>
    <row r="30" spans="1:702" x14ac:dyDescent="0.3">
      <c r="A30" s="36" t="s">
        <v>61</v>
      </c>
      <c r="B30" s="28" t="s">
        <v>62</v>
      </c>
      <c r="C30" s="16"/>
      <c r="D30" s="17"/>
      <c r="E30" s="17"/>
      <c r="F30" s="22"/>
      <c r="ZY30" s="1" t="s">
        <v>27</v>
      </c>
      <c r="ZZ30" s="4"/>
    </row>
    <row r="31" spans="1:702" x14ac:dyDescent="0.3">
      <c r="A31" s="36" t="s">
        <v>64</v>
      </c>
      <c r="B31" s="31" t="s">
        <v>65</v>
      </c>
      <c r="C31" s="16"/>
      <c r="D31" s="17"/>
      <c r="E31" s="17"/>
      <c r="F31" s="22"/>
      <c r="ZY31" s="1" t="s">
        <v>63</v>
      </c>
      <c r="ZZ31" s="4"/>
    </row>
    <row r="32" spans="1:702" x14ac:dyDescent="0.3">
      <c r="A32" s="38" t="s">
        <v>66</v>
      </c>
      <c r="B32" s="29" t="s">
        <v>69</v>
      </c>
      <c r="C32" s="16" t="s">
        <v>67</v>
      </c>
      <c r="D32" s="19">
        <v>0.35</v>
      </c>
      <c r="E32" s="21"/>
      <c r="F32" s="23">
        <f>ROUND(D32*E32,2)</f>
        <v>0</v>
      </c>
      <c r="ZY32" s="1" t="s">
        <v>32</v>
      </c>
      <c r="ZZ32" s="4" t="s">
        <v>68</v>
      </c>
    </row>
    <row r="33" spans="1:702" ht="26.4" x14ac:dyDescent="0.3">
      <c r="A33" s="40"/>
      <c r="B33" s="30" t="s">
        <v>70</v>
      </c>
      <c r="C33" s="16"/>
      <c r="D33" s="17"/>
      <c r="E33" s="17"/>
      <c r="F33" s="22"/>
    </row>
    <row r="34" spans="1:702" x14ac:dyDescent="0.3">
      <c r="A34" s="40"/>
      <c r="B34" s="30" t="s">
        <v>71</v>
      </c>
      <c r="C34" s="16"/>
      <c r="D34" s="17"/>
      <c r="E34" s="17"/>
      <c r="F34" s="22"/>
    </row>
    <row r="35" spans="1:702" x14ac:dyDescent="0.3">
      <c r="A35" s="40"/>
      <c r="B35" s="30" t="s">
        <v>72</v>
      </c>
      <c r="C35" s="16"/>
      <c r="D35" s="17"/>
      <c r="E35" s="17"/>
      <c r="F35" s="22"/>
    </row>
    <row r="36" spans="1:702" x14ac:dyDescent="0.3">
      <c r="A36" s="40"/>
      <c r="B36" s="30" t="s">
        <v>73</v>
      </c>
      <c r="C36" s="16"/>
      <c r="D36" s="17"/>
      <c r="E36" s="17"/>
      <c r="F36" s="22"/>
    </row>
    <row r="37" spans="1:702" ht="26.4" x14ac:dyDescent="0.3">
      <c r="A37" s="40"/>
      <c r="B37" s="30" t="s">
        <v>74</v>
      </c>
      <c r="C37" s="16"/>
      <c r="D37" s="17"/>
      <c r="E37" s="17"/>
      <c r="F37" s="22"/>
    </row>
    <row r="38" spans="1:702" ht="26.4" x14ac:dyDescent="0.3">
      <c r="A38" s="40"/>
      <c r="B38" s="30" t="s">
        <v>75</v>
      </c>
      <c r="C38" s="16"/>
      <c r="D38" s="17"/>
      <c r="E38" s="17"/>
      <c r="F38" s="22"/>
    </row>
    <row r="39" spans="1:702" x14ac:dyDescent="0.3">
      <c r="A39" s="36" t="s">
        <v>76</v>
      </c>
      <c r="B39" s="27" t="s">
        <v>77</v>
      </c>
      <c r="C39" s="16"/>
      <c r="D39" s="17"/>
      <c r="E39" s="17"/>
      <c r="F39" s="22"/>
      <c r="ZY39" s="1" t="s">
        <v>24</v>
      </c>
      <c r="ZZ39" s="4"/>
    </row>
    <row r="40" spans="1:702" x14ac:dyDescent="0.3">
      <c r="A40" s="36" t="s">
        <v>78</v>
      </c>
      <c r="B40" s="28" t="s">
        <v>79</v>
      </c>
      <c r="C40" s="16"/>
      <c r="D40" s="17"/>
      <c r="E40" s="17"/>
      <c r="F40" s="22"/>
      <c r="ZY40" s="1" t="s">
        <v>27</v>
      </c>
      <c r="ZZ40" s="4"/>
    </row>
    <row r="41" spans="1:702" x14ac:dyDescent="0.3">
      <c r="A41" s="38" t="s">
        <v>80</v>
      </c>
      <c r="B41" s="29" t="s">
        <v>82</v>
      </c>
      <c r="C41" s="16" t="s">
        <v>46</v>
      </c>
      <c r="D41" s="18">
        <v>1</v>
      </c>
      <c r="E41" s="21"/>
      <c r="F41" s="23">
        <f>ROUND(D41*E41,2)</f>
        <v>0</v>
      </c>
      <c r="ZY41" s="1" t="s">
        <v>32</v>
      </c>
      <c r="ZZ41" s="4" t="s">
        <v>81</v>
      </c>
    </row>
    <row r="42" spans="1:702" ht="26.4" x14ac:dyDescent="0.3">
      <c r="A42" s="40"/>
      <c r="B42" s="30" t="s">
        <v>83</v>
      </c>
      <c r="C42" s="16"/>
      <c r="D42" s="17"/>
      <c r="E42" s="17"/>
      <c r="F42" s="22"/>
    </row>
    <row r="43" spans="1:702" ht="26.4" x14ac:dyDescent="0.3">
      <c r="A43" s="40"/>
      <c r="B43" s="30" t="s">
        <v>84</v>
      </c>
      <c r="C43" s="16"/>
      <c r="D43" s="17"/>
      <c r="E43" s="17"/>
      <c r="F43" s="22"/>
    </row>
    <row r="44" spans="1:702" x14ac:dyDescent="0.3">
      <c r="A44" s="40"/>
      <c r="B44" s="30" t="s">
        <v>85</v>
      </c>
      <c r="C44" s="16"/>
      <c r="D44" s="17"/>
      <c r="E44" s="17"/>
      <c r="F44" s="22"/>
    </row>
    <row r="45" spans="1:702" ht="26.4" x14ac:dyDescent="0.3">
      <c r="A45" s="40"/>
      <c r="B45" s="30" t="s">
        <v>86</v>
      </c>
      <c r="C45" s="16"/>
      <c r="D45" s="17"/>
      <c r="E45" s="17"/>
      <c r="F45" s="22"/>
    </row>
    <row r="46" spans="1:702" x14ac:dyDescent="0.3">
      <c r="A46" s="38" t="s">
        <v>87</v>
      </c>
      <c r="B46" s="29" t="s">
        <v>82</v>
      </c>
      <c r="C46" s="16" t="s">
        <v>46</v>
      </c>
      <c r="D46" s="18">
        <v>1</v>
      </c>
      <c r="E46" s="21"/>
      <c r="F46" s="23">
        <f>ROUND(D46*E46,2)</f>
        <v>0</v>
      </c>
      <c r="ZY46" s="1" t="s">
        <v>32</v>
      </c>
      <c r="ZZ46" s="4" t="s">
        <v>88</v>
      </c>
    </row>
    <row r="47" spans="1:702" ht="39.6" x14ac:dyDescent="0.3">
      <c r="A47" s="40"/>
      <c r="B47" s="30" t="s">
        <v>89</v>
      </c>
      <c r="C47" s="16"/>
      <c r="D47" s="17"/>
      <c r="E47" s="17"/>
      <c r="F47" s="22"/>
    </row>
    <row r="48" spans="1:702" ht="26.4" x14ac:dyDescent="0.3">
      <c r="A48" s="40"/>
      <c r="B48" s="30" t="s">
        <v>84</v>
      </c>
      <c r="C48" s="16"/>
      <c r="D48" s="17"/>
      <c r="E48" s="17"/>
      <c r="F48" s="22"/>
    </row>
    <row r="49" spans="1:702" x14ac:dyDescent="0.3">
      <c r="A49" s="40"/>
      <c r="B49" s="30" t="s">
        <v>90</v>
      </c>
      <c r="C49" s="16"/>
      <c r="D49" s="17"/>
      <c r="E49" s="17"/>
      <c r="F49" s="22"/>
    </row>
    <row r="50" spans="1:702" ht="26.4" x14ac:dyDescent="0.3">
      <c r="A50" s="40"/>
      <c r="B50" s="30" t="s">
        <v>86</v>
      </c>
      <c r="C50" s="16"/>
      <c r="D50" s="17"/>
      <c r="E50" s="17"/>
      <c r="F50" s="22"/>
    </row>
    <row r="51" spans="1:702" x14ac:dyDescent="0.3">
      <c r="A51" s="40"/>
      <c r="B51" s="25"/>
      <c r="C51" s="16"/>
      <c r="D51" s="17"/>
      <c r="E51" s="17"/>
      <c r="F51" s="22"/>
    </row>
    <row r="52" spans="1:702" x14ac:dyDescent="0.3">
      <c r="A52" s="39"/>
      <c r="B52" s="15" t="s">
        <v>91</v>
      </c>
      <c r="C52" s="16"/>
      <c r="D52" s="17"/>
      <c r="E52" s="17"/>
      <c r="F52" s="24">
        <f>SUBTOTAL(109,F30:F51)</f>
        <v>0</v>
      </c>
      <c r="ZY52" s="1" t="s">
        <v>37</v>
      </c>
    </row>
    <row r="53" spans="1:702" x14ac:dyDescent="0.3">
      <c r="A53" s="40"/>
      <c r="B53" s="25"/>
      <c r="C53" s="16"/>
      <c r="D53" s="17"/>
      <c r="E53" s="17"/>
      <c r="F53" s="22"/>
    </row>
    <row r="54" spans="1:702" x14ac:dyDescent="0.3">
      <c r="A54" s="37" t="s">
        <v>92</v>
      </c>
      <c r="B54" s="14" t="s">
        <v>93</v>
      </c>
      <c r="C54" s="16"/>
      <c r="D54" s="17"/>
      <c r="E54" s="17"/>
      <c r="F54" s="22"/>
      <c r="ZY54" s="1" t="s">
        <v>21</v>
      </c>
      <c r="ZZ54" s="4"/>
    </row>
    <row r="55" spans="1:702" x14ac:dyDescent="0.3">
      <c r="A55" s="36" t="s">
        <v>94</v>
      </c>
      <c r="B55" s="27" t="s">
        <v>95</v>
      </c>
      <c r="C55" s="16"/>
      <c r="D55" s="17"/>
      <c r="E55" s="17"/>
      <c r="F55" s="22"/>
      <c r="ZY55" s="1" t="s">
        <v>24</v>
      </c>
      <c r="ZZ55" s="4"/>
    </row>
    <row r="56" spans="1:702" x14ac:dyDescent="0.3">
      <c r="A56" s="36" t="s">
        <v>96</v>
      </c>
      <c r="B56" s="28" t="s">
        <v>97</v>
      </c>
      <c r="C56" s="16"/>
      <c r="D56" s="17"/>
      <c r="E56" s="17"/>
      <c r="F56" s="22"/>
      <c r="ZY56" s="1" t="s">
        <v>27</v>
      </c>
      <c r="ZZ56" s="4"/>
    </row>
    <row r="57" spans="1:702" x14ac:dyDescent="0.3">
      <c r="A57" s="38" t="s">
        <v>98</v>
      </c>
      <c r="B57" s="29" t="s">
        <v>101</v>
      </c>
      <c r="C57" s="16" t="s">
        <v>99</v>
      </c>
      <c r="D57" s="20">
        <v>16</v>
      </c>
      <c r="E57" s="21"/>
      <c r="F57" s="23">
        <f>ROUND(D57*E57,2)</f>
        <v>0</v>
      </c>
      <c r="ZY57" s="1" t="s">
        <v>32</v>
      </c>
      <c r="ZZ57" s="4" t="s">
        <v>100</v>
      </c>
    </row>
    <row r="58" spans="1:702" x14ac:dyDescent="0.3">
      <c r="A58" s="40"/>
      <c r="B58" s="30" t="s">
        <v>102</v>
      </c>
      <c r="C58" s="16"/>
      <c r="D58" s="17"/>
      <c r="E58" s="17"/>
      <c r="F58" s="22"/>
    </row>
    <row r="59" spans="1:702" ht="26.4" x14ac:dyDescent="0.3">
      <c r="A59" s="40"/>
      <c r="B59" s="30" t="s">
        <v>103</v>
      </c>
      <c r="C59" s="16"/>
      <c r="D59" s="17"/>
      <c r="E59" s="17"/>
      <c r="F59" s="22"/>
    </row>
    <row r="60" spans="1:702" x14ac:dyDescent="0.3">
      <c r="A60" s="40"/>
      <c r="B60" s="30" t="s">
        <v>104</v>
      </c>
      <c r="C60" s="16"/>
      <c r="D60" s="17"/>
      <c r="E60" s="17"/>
      <c r="F60" s="22"/>
    </row>
    <row r="61" spans="1:702" ht="26.4" x14ac:dyDescent="0.3">
      <c r="A61" s="40"/>
      <c r="B61" s="30" t="s">
        <v>105</v>
      </c>
      <c r="C61" s="16"/>
      <c r="D61" s="17"/>
      <c r="E61" s="17"/>
      <c r="F61" s="22"/>
    </row>
    <row r="62" spans="1:702" ht="26.4" x14ac:dyDescent="0.3">
      <c r="A62" s="40"/>
      <c r="B62" s="30" t="s">
        <v>106</v>
      </c>
      <c r="C62" s="16"/>
      <c r="D62" s="17"/>
      <c r="E62" s="17"/>
      <c r="F62" s="22"/>
    </row>
    <row r="63" spans="1:702" x14ac:dyDescent="0.3">
      <c r="A63" s="40"/>
      <c r="B63" s="30" t="s">
        <v>107</v>
      </c>
      <c r="C63" s="16"/>
      <c r="D63" s="17"/>
      <c r="E63" s="17"/>
      <c r="F63" s="22"/>
    </row>
    <row r="64" spans="1:702" ht="26.4" x14ac:dyDescent="0.3">
      <c r="A64" s="40"/>
      <c r="B64" s="30" t="s">
        <v>108</v>
      </c>
      <c r="C64" s="16"/>
      <c r="D64" s="17"/>
      <c r="E64" s="17"/>
      <c r="F64" s="22"/>
    </row>
    <row r="65" spans="1:702" x14ac:dyDescent="0.3">
      <c r="A65" s="40"/>
      <c r="B65" s="30" t="s">
        <v>109</v>
      </c>
      <c r="C65" s="16"/>
      <c r="D65" s="17"/>
      <c r="E65" s="17"/>
      <c r="F65" s="22"/>
    </row>
    <row r="66" spans="1:702" ht="26.4" x14ac:dyDescent="0.3">
      <c r="A66" s="40"/>
      <c r="B66" s="30" t="s">
        <v>110</v>
      </c>
      <c r="C66" s="16"/>
      <c r="D66" s="17"/>
      <c r="E66" s="17"/>
      <c r="F66" s="22"/>
    </row>
    <row r="67" spans="1:702" x14ac:dyDescent="0.3">
      <c r="A67" s="38" t="s">
        <v>111</v>
      </c>
      <c r="B67" s="29" t="s">
        <v>101</v>
      </c>
      <c r="C67" s="16" t="s">
        <v>99</v>
      </c>
      <c r="D67" s="20">
        <v>19</v>
      </c>
      <c r="E67" s="21"/>
      <c r="F67" s="23">
        <f>ROUND(D67*E67,2)</f>
        <v>0</v>
      </c>
      <c r="ZY67" s="1" t="s">
        <v>32</v>
      </c>
      <c r="ZZ67" s="4" t="s">
        <v>112</v>
      </c>
    </row>
    <row r="68" spans="1:702" x14ac:dyDescent="0.3">
      <c r="A68" s="40"/>
      <c r="B68" s="30" t="s">
        <v>102</v>
      </c>
      <c r="C68" s="16"/>
      <c r="D68" s="17"/>
      <c r="E68" s="17"/>
      <c r="F68" s="22"/>
    </row>
    <row r="69" spans="1:702" ht="26.4" x14ac:dyDescent="0.3">
      <c r="A69" s="40"/>
      <c r="B69" s="30" t="s">
        <v>103</v>
      </c>
      <c r="C69" s="16"/>
      <c r="D69" s="17"/>
      <c r="E69" s="17"/>
      <c r="F69" s="22"/>
    </row>
    <row r="70" spans="1:702" x14ac:dyDescent="0.3">
      <c r="A70" s="40"/>
      <c r="B70" s="30" t="s">
        <v>104</v>
      </c>
      <c r="C70" s="16"/>
      <c r="D70" s="17"/>
      <c r="E70" s="17"/>
      <c r="F70" s="22"/>
    </row>
    <row r="71" spans="1:702" ht="26.4" x14ac:dyDescent="0.3">
      <c r="A71" s="40"/>
      <c r="B71" s="30" t="s">
        <v>105</v>
      </c>
      <c r="C71" s="16"/>
      <c r="D71" s="17"/>
      <c r="E71" s="17"/>
      <c r="F71" s="22"/>
    </row>
    <row r="72" spans="1:702" ht="26.4" x14ac:dyDescent="0.3">
      <c r="A72" s="40"/>
      <c r="B72" s="30" t="s">
        <v>106</v>
      </c>
      <c r="C72" s="16"/>
      <c r="D72" s="17"/>
      <c r="E72" s="17"/>
      <c r="F72" s="22"/>
    </row>
    <row r="73" spans="1:702" x14ac:dyDescent="0.3">
      <c r="A73" s="40"/>
      <c r="B73" s="30" t="s">
        <v>107</v>
      </c>
      <c r="C73" s="16"/>
      <c r="D73" s="17"/>
      <c r="E73" s="17"/>
      <c r="F73" s="22"/>
    </row>
    <row r="74" spans="1:702" ht="26.4" x14ac:dyDescent="0.3">
      <c r="A74" s="40"/>
      <c r="B74" s="30" t="s">
        <v>108</v>
      </c>
      <c r="C74" s="16"/>
      <c r="D74" s="17"/>
      <c r="E74" s="17"/>
      <c r="F74" s="22"/>
    </row>
    <row r="75" spans="1:702" x14ac:dyDescent="0.3">
      <c r="A75" s="40"/>
      <c r="B75" s="30" t="s">
        <v>109</v>
      </c>
      <c r="C75" s="16"/>
      <c r="D75" s="17"/>
      <c r="E75" s="17"/>
      <c r="F75" s="22"/>
    </row>
    <row r="76" spans="1:702" ht="26.4" x14ac:dyDescent="0.3">
      <c r="A76" s="40"/>
      <c r="B76" s="30" t="s">
        <v>113</v>
      </c>
      <c r="C76" s="16"/>
      <c r="D76" s="17"/>
      <c r="E76" s="17"/>
      <c r="F76" s="22"/>
    </row>
    <row r="77" spans="1:702" x14ac:dyDescent="0.3">
      <c r="A77" s="38" t="s">
        <v>114</v>
      </c>
      <c r="B77" s="29" t="s">
        <v>101</v>
      </c>
      <c r="C77" s="16" t="s">
        <v>99</v>
      </c>
      <c r="D77" s="20">
        <v>1</v>
      </c>
      <c r="E77" s="21"/>
      <c r="F77" s="23">
        <f>ROUND(D77*E77,2)</f>
        <v>0</v>
      </c>
      <c r="ZY77" s="1" t="s">
        <v>32</v>
      </c>
      <c r="ZZ77" s="4" t="s">
        <v>115</v>
      </c>
    </row>
    <row r="78" spans="1:702" x14ac:dyDescent="0.3">
      <c r="A78" s="40"/>
      <c r="B78" s="30" t="s">
        <v>102</v>
      </c>
      <c r="C78" s="16"/>
      <c r="D78" s="17"/>
      <c r="E78" s="17"/>
      <c r="F78" s="22"/>
    </row>
    <row r="79" spans="1:702" ht="26.4" x14ac:dyDescent="0.3">
      <c r="A79" s="40"/>
      <c r="B79" s="30" t="s">
        <v>103</v>
      </c>
      <c r="C79" s="16"/>
      <c r="D79" s="17"/>
      <c r="E79" s="17"/>
      <c r="F79" s="22"/>
    </row>
    <row r="80" spans="1:702" x14ac:dyDescent="0.3">
      <c r="A80" s="40"/>
      <c r="B80" s="30" t="s">
        <v>104</v>
      </c>
      <c r="C80" s="16"/>
      <c r="D80" s="17"/>
      <c r="E80" s="17"/>
      <c r="F80" s="22"/>
    </row>
    <row r="81" spans="1:702" ht="26.4" x14ac:dyDescent="0.3">
      <c r="A81" s="40"/>
      <c r="B81" s="30" t="s">
        <v>105</v>
      </c>
      <c r="C81" s="16"/>
      <c r="D81" s="17"/>
      <c r="E81" s="17"/>
      <c r="F81" s="22"/>
    </row>
    <row r="82" spans="1:702" ht="26.4" x14ac:dyDescent="0.3">
      <c r="A82" s="40"/>
      <c r="B82" s="30" t="s">
        <v>106</v>
      </c>
      <c r="C82" s="16"/>
      <c r="D82" s="17"/>
      <c r="E82" s="17"/>
      <c r="F82" s="22"/>
    </row>
    <row r="83" spans="1:702" x14ac:dyDescent="0.3">
      <c r="A83" s="40"/>
      <c r="B83" s="30" t="s">
        <v>107</v>
      </c>
      <c r="C83" s="16"/>
      <c r="D83" s="17"/>
      <c r="E83" s="17"/>
      <c r="F83" s="22"/>
    </row>
    <row r="84" spans="1:702" ht="26.4" x14ac:dyDescent="0.3">
      <c r="A84" s="40"/>
      <c r="B84" s="30" t="s">
        <v>108</v>
      </c>
      <c r="C84" s="16"/>
      <c r="D84" s="17"/>
      <c r="E84" s="17"/>
      <c r="F84" s="22"/>
    </row>
    <row r="85" spans="1:702" x14ac:dyDescent="0.3">
      <c r="A85" s="40"/>
      <c r="B85" s="30" t="s">
        <v>109</v>
      </c>
      <c r="C85" s="16"/>
      <c r="D85" s="17"/>
      <c r="E85" s="17"/>
      <c r="F85" s="22"/>
    </row>
    <row r="86" spans="1:702" ht="26.4" x14ac:dyDescent="0.3">
      <c r="A86" s="40"/>
      <c r="B86" s="30" t="s">
        <v>116</v>
      </c>
      <c r="C86" s="16"/>
      <c r="D86" s="17"/>
      <c r="E86" s="17"/>
      <c r="F86" s="22"/>
    </row>
    <row r="87" spans="1:702" x14ac:dyDescent="0.3">
      <c r="A87" s="38" t="s">
        <v>117</v>
      </c>
      <c r="B87" s="29" t="s">
        <v>101</v>
      </c>
      <c r="C87" s="16" t="s">
        <v>99</v>
      </c>
      <c r="D87" s="20">
        <v>1.5</v>
      </c>
      <c r="E87" s="21"/>
      <c r="F87" s="23">
        <f>ROUND(D87*E87,2)</f>
        <v>0</v>
      </c>
      <c r="ZY87" s="1" t="s">
        <v>32</v>
      </c>
      <c r="ZZ87" s="4" t="s">
        <v>118</v>
      </c>
    </row>
    <row r="88" spans="1:702" x14ac:dyDescent="0.3">
      <c r="A88" s="40"/>
      <c r="B88" s="30" t="s">
        <v>102</v>
      </c>
      <c r="C88" s="16"/>
      <c r="D88" s="17"/>
      <c r="E88" s="17"/>
      <c r="F88" s="22"/>
    </row>
    <row r="89" spans="1:702" ht="26.4" x14ac:dyDescent="0.3">
      <c r="A89" s="40"/>
      <c r="B89" s="30" t="s">
        <v>103</v>
      </c>
      <c r="C89" s="16"/>
      <c r="D89" s="17"/>
      <c r="E89" s="17"/>
      <c r="F89" s="22"/>
    </row>
    <row r="90" spans="1:702" x14ac:dyDescent="0.3">
      <c r="A90" s="40"/>
      <c r="B90" s="30" t="s">
        <v>104</v>
      </c>
      <c r="C90" s="16"/>
      <c r="D90" s="17"/>
      <c r="E90" s="17"/>
      <c r="F90" s="22"/>
    </row>
    <row r="91" spans="1:702" ht="26.4" x14ac:dyDescent="0.3">
      <c r="A91" s="40"/>
      <c r="B91" s="30" t="s">
        <v>105</v>
      </c>
      <c r="C91" s="16"/>
      <c r="D91" s="17"/>
      <c r="E91" s="17"/>
      <c r="F91" s="22"/>
    </row>
    <row r="92" spans="1:702" ht="26.4" x14ac:dyDescent="0.3">
      <c r="A92" s="40"/>
      <c r="B92" s="30" t="s">
        <v>106</v>
      </c>
      <c r="C92" s="16"/>
      <c r="D92" s="17"/>
      <c r="E92" s="17"/>
      <c r="F92" s="22"/>
    </row>
    <row r="93" spans="1:702" x14ac:dyDescent="0.3">
      <c r="A93" s="40"/>
      <c r="B93" s="30" t="s">
        <v>107</v>
      </c>
      <c r="C93" s="16"/>
      <c r="D93" s="17"/>
      <c r="E93" s="17"/>
      <c r="F93" s="22"/>
    </row>
    <row r="94" spans="1:702" ht="26.4" x14ac:dyDescent="0.3">
      <c r="A94" s="40"/>
      <c r="B94" s="30" t="s">
        <v>108</v>
      </c>
      <c r="C94" s="16"/>
      <c r="D94" s="17"/>
      <c r="E94" s="17"/>
      <c r="F94" s="22"/>
    </row>
    <row r="95" spans="1:702" x14ac:dyDescent="0.3">
      <c r="A95" s="40"/>
      <c r="B95" s="30" t="s">
        <v>109</v>
      </c>
      <c r="C95" s="16"/>
      <c r="D95" s="17"/>
      <c r="E95" s="17"/>
      <c r="F95" s="22"/>
    </row>
    <row r="96" spans="1:702" ht="26.4" x14ac:dyDescent="0.3">
      <c r="A96" s="40"/>
      <c r="B96" s="30" t="s">
        <v>119</v>
      </c>
      <c r="C96" s="16"/>
      <c r="D96" s="17"/>
      <c r="E96" s="17"/>
      <c r="F96" s="22"/>
    </row>
    <row r="97" spans="1:702" x14ac:dyDescent="0.3">
      <c r="A97" s="38" t="s">
        <v>120</v>
      </c>
      <c r="B97" s="29" t="s">
        <v>101</v>
      </c>
      <c r="C97" s="16" t="s">
        <v>99</v>
      </c>
      <c r="D97" s="20">
        <v>1</v>
      </c>
      <c r="E97" s="21"/>
      <c r="F97" s="23">
        <f>ROUND(D97*E97,2)</f>
        <v>0</v>
      </c>
      <c r="ZY97" s="1" t="s">
        <v>32</v>
      </c>
      <c r="ZZ97" s="4" t="s">
        <v>121</v>
      </c>
    </row>
    <row r="98" spans="1:702" x14ac:dyDescent="0.3">
      <c r="A98" s="40"/>
      <c r="B98" s="30" t="s">
        <v>102</v>
      </c>
      <c r="C98" s="16"/>
      <c r="D98" s="17"/>
      <c r="E98" s="17"/>
      <c r="F98" s="22"/>
    </row>
    <row r="99" spans="1:702" ht="26.4" x14ac:dyDescent="0.3">
      <c r="A99" s="40"/>
      <c r="B99" s="30" t="s">
        <v>103</v>
      </c>
      <c r="C99" s="16"/>
      <c r="D99" s="17"/>
      <c r="E99" s="17"/>
      <c r="F99" s="22"/>
    </row>
    <row r="100" spans="1:702" x14ac:dyDescent="0.3">
      <c r="A100" s="40"/>
      <c r="B100" s="30" t="s">
        <v>104</v>
      </c>
      <c r="C100" s="16"/>
      <c r="D100" s="17"/>
      <c r="E100" s="17"/>
      <c r="F100" s="22"/>
    </row>
    <row r="101" spans="1:702" ht="26.4" x14ac:dyDescent="0.3">
      <c r="A101" s="40"/>
      <c r="B101" s="30" t="s">
        <v>105</v>
      </c>
      <c r="C101" s="16"/>
      <c r="D101" s="17"/>
      <c r="E101" s="17"/>
      <c r="F101" s="22"/>
    </row>
    <row r="102" spans="1:702" ht="26.4" x14ac:dyDescent="0.3">
      <c r="A102" s="40"/>
      <c r="B102" s="30" t="s">
        <v>106</v>
      </c>
      <c r="C102" s="16"/>
      <c r="D102" s="17"/>
      <c r="E102" s="17"/>
      <c r="F102" s="22"/>
    </row>
    <row r="103" spans="1:702" x14ac:dyDescent="0.3">
      <c r="A103" s="40"/>
      <c r="B103" s="30" t="s">
        <v>107</v>
      </c>
      <c r="C103" s="16"/>
      <c r="D103" s="17"/>
      <c r="E103" s="17"/>
      <c r="F103" s="22"/>
    </row>
    <row r="104" spans="1:702" ht="26.4" x14ac:dyDescent="0.3">
      <c r="A104" s="40"/>
      <c r="B104" s="30" t="s">
        <v>108</v>
      </c>
      <c r="C104" s="16"/>
      <c r="D104" s="17"/>
      <c r="E104" s="17"/>
      <c r="F104" s="22"/>
    </row>
    <row r="105" spans="1:702" x14ac:dyDescent="0.3">
      <c r="A105" s="40"/>
      <c r="B105" s="30" t="s">
        <v>109</v>
      </c>
      <c r="C105" s="16"/>
      <c r="D105" s="17"/>
      <c r="E105" s="17"/>
      <c r="F105" s="22"/>
    </row>
    <row r="106" spans="1:702" ht="39.6" x14ac:dyDescent="0.3">
      <c r="A106" s="40"/>
      <c r="B106" s="30" t="s">
        <v>122</v>
      </c>
      <c r="C106" s="16"/>
      <c r="D106" s="17"/>
      <c r="E106" s="17"/>
      <c r="F106" s="22"/>
    </row>
    <row r="107" spans="1:702" x14ac:dyDescent="0.3">
      <c r="A107" s="38" t="s">
        <v>123</v>
      </c>
      <c r="B107" s="29" t="s">
        <v>125</v>
      </c>
      <c r="C107" s="16" t="s">
        <v>99</v>
      </c>
      <c r="D107" s="20">
        <v>301</v>
      </c>
      <c r="E107" s="21"/>
      <c r="F107" s="23">
        <f>ROUND(D107*E107,2)</f>
        <v>0</v>
      </c>
      <c r="ZY107" s="1" t="s">
        <v>32</v>
      </c>
      <c r="ZZ107" s="4" t="s">
        <v>124</v>
      </c>
    </row>
    <row r="108" spans="1:702" ht="26.4" x14ac:dyDescent="0.3">
      <c r="A108" s="40"/>
      <c r="B108" s="30" t="s">
        <v>126</v>
      </c>
      <c r="C108" s="16"/>
      <c r="D108" s="17"/>
      <c r="E108" s="17"/>
      <c r="F108" s="22"/>
    </row>
    <row r="109" spans="1:702" ht="26.4" x14ac:dyDescent="0.3">
      <c r="A109" s="40"/>
      <c r="B109" s="30" t="s">
        <v>106</v>
      </c>
      <c r="C109" s="16"/>
      <c r="D109" s="17"/>
      <c r="E109" s="17"/>
      <c r="F109" s="22"/>
    </row>
    <row r="110" spans="1:702" x14ac:dyDescent="0.3">
      <c r="A110" s="40"/>
      <c r="B110" s="30" t="s">
        <v>107</v>
      </c>
      <c r="C110" s="16"/>
      <c r="D110" s="17"/>
      <c r="E110" s="17"/>
      <c r="F110" s="22"/>
    </row>
    <row r="111" spans="1:702" ht="26.4" x14ac:dyDescent="0.3">
      <c r="A111" s="40"/>
      <c r="B111" s="30" t="s">
        <v>127</v>
      </c>
      <c r="C111" s="16"/>
      <c r="D111" s="17"/>
      <c r="E111" s="17"/>
      <c r="F111" s="22"/>
    </row>
    <row r="112" spans="1:702" x14ac:dyDescent="0.3">
      <c r="A112" s="40"/>
      <c r="B112" s="30" t="s">
        <v>109</v>
      </c>
      <c r="C112" s="16"/>
      <c r="D112" s="17"/>
      <c r="E112" s="17"/>
      <c r="F112" s="22"/>
    </row>
    <row r="113" spans="1:702" x14ac:dyDescent="0.3">
      <c r="A113" s="40"/>
      <c r="B113" s="30" t="s">
        <v>128</v>
      </c>
      <c r="C113" s="16"/>
      <c r="D113" s="17"/>
      <c r="E113" s="17"/>
      <c r="F113" s="22"/>
    </row>
    <row r="114" spans="1:702" x14ac:dyDescent="0.3">
      <c r="A114" s="38" t="s">
        <v>129</v>
      </c>
      <c r="B114" s="29" t="s">
        <v>132</v>
      </c>
      <c r="C114" s="16" t="s">
        <v>130</v>
      </c>
      <c r="D114" s="20">
        <v>3</v>
      </c>
      <c r="E114" s="21"/>
      <c r="F114" s="23">
        <f>ROUND(D114*E114,2)</f>
        <v>0</v>
      </c>
      <c r="ZY114" s="1" t="s">
        <v>32</v>
      </c>
      <c r="ZZ114" s="4" t="s">
        <v>131</v>
      </c>
    </row>
    <row r="115" spans="1:702" ht="26.4" x14ac:dyDescent="0.3">
      <c r="A115" s="40"/>
      <c r="B115" s="30" t="s">
        <v>133</v>
      </c>
      <c r="C115" s="16"/>
      <c r="D115" s="17"/>
      <c r="E115" s="17"/>
      <c r="F115" s="22"/>
    </row>
    <row r="116" spans="1:702" x14ac:dyDescent="0.3">
      <c r="A116" s="40"/>
      <c r="B116" s="30" t="s">
        <v>134</v>
      </c>
      <c r="C116" s="16"/>
      <c r="D116" s="17"/>
      <c r="E116" s="17"/>
      <c r="F116" s="22"/>
    </row>
    <row r="117" spans="1:702" x14ac:dyDescent="0.3">
      <c r="A117" s="40"/>
      <c r="B117" s="30" t="s">
        <v>135</v>
      </c>
      <c r="C117" s="16"/>
      <c r="D117" s="17"/>
      <c r="E117" s="17"/>
      <c r="F117" s="22"/>
    </row>
    <row r="118" spans="1:702" x14ac:dyDescent="0.3">
      <c r="A118" s="40"/>
      <c r="B118" s="25"/>
      <c r="C118" s="16"/>
      <c r="D118" s="17"/>
      <c r="E118" s="17"/>
      <c r="F118" s="22"/>
    </row>
    <row r="119" spans="1:702" x14ac:dyDescent="0.3">
      <c r="A119" s="39"/>
      <c r="B119" s="15" t="s">
        <v>136</v>
      </c>
      <c r="C119" s="16"/>
      <c r="D119" s="17"/>
      <c r="E119" s="17"/>
      <c r="F119" s="24">
        <f>SUBTOTAL(109,F56:F118)</f>
        <v>0</v>
      </c>
      <c r="ZY119" s="1" t="s">
        <v>37</v>
      </c>
    </row>
    <row r="120" spans="1:702" x14ac:dyDescent="0.3">
      <c r="A120" s="40"/>
      <c r="B120" s="25"/>
      <c r="C120" s="16"/>
      <c r="D120" s="17"/>
      <c r="E120" s="17"/>
      <c r="F120" s="22"/>
    </row>
    <row r="121" spans="1:702" x14ac:dyDescent="0.3">
      <c r="A121" s="37" t="s">
        <v>137</v>
      </c>
      <c r="B121" s="14" t="s">
        <v>138</v>
      </c>
      <c r="C121" s="16"/>
      <c r="D121" s="17"/>
      <c r="E121" s="17"/>
      <c r="F121" s="22"/>
      <c r="ZY121" s="1" t="s">
        <v>21</v>
      </c>
      <c r="ZZ121" s="4"/>
    </row>
    <row r="122" spans="1:702" x14ac:dyDescent="0.3">
      <c r="A122" s="36" t="s">
        <v>139</v>
      </c>
      <c r="B122" s="27" t="s">
        <v>140</v>
      </c>
      <c r="C122" s="16"/>
      <c r="D122" s="17"/>
      <c r="E122" s="17"/>
      <c r="F122" s="22"/>
      <c r="ZY122" s="1" t="s">
        <v>24</v>
      </c>
      <c r="ZZ122" s="4"/>
    </row>
    <row r="123" spans="1:702" x14ac:dyDescent="0.3">
      <c r="A123" s="36" t="s">
        <v>141</v>
      </c>
      <c r="B123" s="28" t="s">
        <v>142</v>
      </c>
      <c r="C123" s="16"/>
      <c r="D123" s="17"/>
      <c r="E123" s="17"/>
      <c r="F123" s="22"/>
      <c r="ZY123" s="1" t="s">
        <v>27</v>
      </c>
      <c r="ZZ123" s="4"/>
    </row>
    <row r="124" spans="1:702" x14ac:dyDescent="0.3">
      <c r="A124" s="38" t="s">
        <v>143</v>
      </c>
      <c r="B124" s="29" t="s">
        <v>145</v>
      </c>
      <c r="C124" s="16" t="s">
        <v>99</v>
      </c>
      <c r="D124" s="20">
        <v>301</v>
      </c>
      <c r="E124" s="21"/>
      <c r="F124" s="23">
        <f>ROUND(D124*E124,2)</f>
        <v>0</v>
      </c>
      <c r="ZY124" s="1" t="s">
        <v>32</v>
      </c>
      <c r="ZZ124" s="4" t="s">
        <v>144</v>
      </c>
    </row>
    <row r="125" spans="1:702" ht="26.4" x14ac:dyDescent="0.3">
      <c r="A125" s="40"/>
      <c r="B125" s="30" t="s">
        <v>146</v>
      </c>
      <c r="C125" s="16"/>
      <c r="D125" s="17"/>
      <c r="E125" s="17"/>
      <c r="F125" s="22"/>
    </row>
    <row r="126" spans="1:702" x14ac:dyDescent="0.3">
      <c r="A126" s="40"/>
      <c r="B126" s="30" t="s">
        <v>147</v>
      </c>
      <c r="C126" s="16"/>
      <c r="D126" s="17"/>
      <c r="E126" s="17"/>
      <c r="F126" s="22"/>
    </row>
    <row r="127" spans="1:702" x14ac:dyDescent="0.3">
      <c r="A127" s="40"/>
      <c r="B127" s="30" t="s">
        <v>148</v>
      </c>
      <c r="C127" s="16"/>
      <c r="D127" s="17"/>
      <c r="E127" s="17"/>
      <c r="F127" s="22"/>
    </row>
    <row r="128" spans="1:702" x14ac:dyDescent="0.3">
      <c r="A128" s="40"/>
      <c r="B128" s="30" t="s">
        <v>149</v>
      </c>
      <c r="C128" s="16"/>
      <c r="D128" s="17"/>
      <c r="E128" s="17"/>
      <c r="F128" s="22"/>
    </row>
    <row r="129" spans="1:702" x14ac:dyDescent="0.3">
      <c r="A129" s="40"/>
      <c r="B129" s="30" t="s">
        <v>150</v>
      </c>
      <c r="C129" s="16"/>
      <c r="D129" s="17"/>
      <c r="E129" s="17"/>
      <c r="F129" s="22"/>
    </row>
    <row r="130" spans="1:702" x14ac:dyDescent="0.3">
      <c r="A130" s="40"/>
      <c r="B130" s="30" t="s">
        <v>151</v>
      </c>
      <c r="C130" s="16"/>
      <c r="D130" s="17"/>
      <c r="E130" s="17"/>
      <c r="F130" s="22"/>
    </row>
    <row r="131" spans="1:702" x14ac:dyDescent="0.3">
      <c r="A131" s="40"/>
      <c r="B131" s="30" t="s">
        <v>152</v>
      </c>
      <c r="C131" s="16"/>
      <c r="D131" s="17"/>
      <c r="E131" s="17"/>
      <c r="F131" s="22"/>
    </row>
    <row r="132" spans="1:702" ht="26.4" x14ac:dyDescent="0.3">
      <c r="A132" s="40"/>
      <c r="B132" s="30" t="s">
        <v>153</v>
      </c>
      <c r="C132" s="16"/>
      <c r="D132" s="17"/>
      <c r="E132" s="17"/>
      <c r="F132" s="22"/>
    </row>
    <row r="133" spans="1:702" x14ac:dyDescent="0.3">
      <c r="A133" s="38" t="s">
        <v>154</v>
      </c>
      <c r="B133" s="29" t="s">
        <v>145</v>
      </c>
      <c r="C133" s="16" t="s">
        <v>99</v>
      </c>
      <c r="D133" s="20">
        <v>75</v>
      </c>
      <c r="E133" s="21"/>
      <c r="F133" s="23">
        <f>ROUND(D133*E133,2)</f>
        <v>0</v>
      </c>
      <c r="ZY133" s="1" t="s">
        <v>32</v>
      </c>
      <c r="ZZ133" s="4" t="s">
        <v>155</v>
      </c>
    </row>
    <row r="134" spans="1:702" ht="26.4" x14ac:dyDescent="0.3">
      <c r="A134" s="40"/>
      <c r="B134" s="30" t="s">
        <v>156</v>
      </c>
      <c r="C134" s="16"/>
      <c r="D134" s="17"/>
      <c r="E134" s="17"/>
      <c r="F134" s="22"/>
    </row>
    <row r="135" spans="1:702" ht="26.4" x14ac:dyDescent="0.3">
      <c r="A135" s="40"/>
      <c r="B135" s="30" t="s">
        <v>157</v>
      </c>
      <c r="C135" s="16"/>
      <c r="D135" s="17"/>
      <c r="E135" s="17"/>
      <c r="F135" s="22"/>
    </row>
    <row r="136" spans="1:702" x14ac:dyDescent="0.3">
      <c r="A136" s="40"/>
      <c r="B136" s="30" t="s">
        <v>147</v>
      </c>
      <c r="C136" s="16"/>
      <c r="D136" s="17"/>
      <c r="E136" s="17"/>
      <c r="F136" s="22"/>
    </row>
    <row r="137" spans="1:702" x14ac:dyDescent="0.3">
      <c r="A137" s="40"/>
      <c r="B137" s="30" t="s">
        <v>148</v>
      </c>
      <c r="C137" s="16"/>
      <c r="D137" s="17"/>
      <c r="E137" s="17"/>
      <c r="F137" s="22"/>
    </row>
    <row r="138" spans="1:702" x14ac:dyDescent="0.3">
      <c r="A138" s="40"/>
      <c r="B138" s="30" t="s">
        <v>158</v>
      </c>
      <c r="C138" s="16"/>
      <c r="D138" s="17"/>
      <c r="E138" s="17"/>
      <c r="F138" s="22"/>
    </row>
    <row r="139" spans="1:702" x14ac:dyDescent="0.3">
      <c r="A139" s="40"/>
      <c r="B139" s="30" t="s">
        <v>150</v>
      </c>
      <c r="C139" s="16"/>
      <c r="D139" s="17"/>
      <c r="E139" s="17"/>
      <c r="F139" s="22"/>
    </row>
    <row r="140" spans="1:702" x14ac:dyDescent="0.3">
      <c r="A140" s="40"/>
      <c r="B140" s="30" t="s">
        <v>151</v>
      </c>
      <c r="C140" s="16"/>
      <c r="D140" s="17"/>
      <c r="E140" s="17"/>
      <c r="F140" s="22"/>
    </row>
    <row r="141" spans="1:702" x14ac:dyDescent="0.3">
      <c r="A141" s="40"/>
      <c r="B141" s="30" t="s">
        <v>152</v>
      </c>
      <c r="C141" s="16"/>
      <c r="D141" s="17"/>
      <c r="E141" s="17"/>
      <c r="F141" s="22"/>
    </row>
    <row r="142" spans="1:702" ht="39.6" x14ac:dyDescent="0.3">
      <c r="A142" s="40"/>
      <c r="B142" s="30" t="s">
        <v>159</v>
      </c>
      <c r="C142" s="16"/>
      <c r="D142" s="17"/>
      <c r="E142" s="17"/>
      <c r="F142" s="22"/>
    </row>
    <row r="143" spans="1:702" x14ac:dyDescent="0.3">
      <c r="A143" s="40"/>
      <c r="B143" s="25"/>
      <c r="C143" s="16"/>
      <c r="D143" s="17"/>
      <c r="E143" s="17"/>
      <c r="F143" s="22"/>
    </row>
    <row r="144" spans="1:702" x14ac:dyDescent="0.3">
      <c r="A144" s="39"/>
      <c r="B144" s="15" t="s">
        <v>160</v>
      </c>
      <c r="C144" s="16"/>
      <c r="D144" s="17"/>
      <c r="E144" s="17"/>
      <c r="F144" s="24">
        <f>SUBTOTAL(109,F123:F143)</f>
        <v>0</v>
      </c>
      <c r="ZY144" s="1" t="s">
        <v>37</v>
      </c>
    </row>
    <row r="145" spans="1:702" x14ac:dyDescent="0.3">
      <c r="A145" s="40"/>
      <c r="B145" s="25"/>
      <c r="C145" s="16"/>
      <c r="D145" s="17"/>
      <c r="E145" s="17"/>
      <c r="F145" s="22"/>
    </row>
    <row r="146" spans="1:702" x14ac:dyDescent="0.3">
      <c r="A146" s="37" t="s">
        <v>161</v>
      </c>
      <c r="B146" s="14" t="s">
        <v>162</v>
      </c>
      <c r="C146" s="16"/>
      <c r="D146" s="17"/>
      <c r="E146" s="17"/>
      <c r="F146" s="22"/>
      <c r="ZY146" s="1" t="s">
        <v>21</v>
      </c>
      <c r="ZZ146" s="4"/>
    </row>
    <row r="147" spans="1:702" x14ac:dyDescent="0.3">
      <c r="A147" s="36" t="s">
        <v>163</v>
      </c>
      <c r="B147" s="27" t="s">
        <v>164</v>
      </c>
      <c r="C147" s="16"/>
      <c r="D147" s="17"/>
      <c r="E147" s="17"/>
      <c r="F147" s="22"/>
      <c r="ZY147" s="1" t="s">
        <v>24</v>
      </c>
      <c r="ZZ147" s="4"/>
    </row>
    <row r="148" spans="1:702" x14ac:dyDescent="0.3">
      <c r="A148" s="36" t="s">
        <v>165</v>
      </c>
      <c r="B148" s="28" t="s">
        <v>166</v>
      </c>
      <c r="C148" s="16"/>
      <c r="D148" s="17"/>
      <c r="E148" s="17"/>
      <c r="F148" s="22"/>
      <c r="ZY148" s="1" t="s">
        <v>27</v>
      </c>
      <c r="ZZ148" s="4"/>
    </row>
    <row r="149" spans="1:702" x14ac:dyDescent="0.3">
      <c r="A149" s="38" t="s">
        <v>167</v>
      </c>
      <c r="B149" s="29" t="s">
        <v>169</v>
      </c>
      <c r="C149" s="16" t="s">
        <v>130</v>
      </c>
      <c r="D149" s="20">
        <v>61</v>
      </c>
      <c r="E149" s="21"/>
      <c r="F149" s="23">
        <f>ROUND(D149*E149,2)</f>
        <v>0</v>
      </c>
      <c r="ZY149" s="1" t="s">
        <v>32</v>
      </c>
      <c r="ZZ149" s="4" t="s">
        <v>168</v>
      </c>
    </row>
    <row r="150" spans="1:702" ht="52.8" x14ac:dyDescent="0.3">
      <c r="A150" s="40"/>
      <c r="B150" s="30" t="s">
        <v>170</v>
      </c>
      <c r="C150" s="16"/>
      <c r="D150" s="17"/>
      <c r="E150" s="17"/>
      <c r="F150" s="22"/>
    </row>
    <row r="151" spans="1:702" ht="26.4" x14ac:dyDescent="0.3">
      <c r="A151" s="40"/>
      <c r="B151" s="30" t="s">
        <v>171</v>
      </c>
      <c r="C151" s="16"/>
      <c r="D151" s="17"/>
      <c r="E151" s="17"/>
      <c r="F151" s="22"/>
    </row>
    <row r="152" spans="1:702" x14ac:dyDescent="0.3">
      <c r="A152" s="40"/>
      <c r="B152" s="30" t="s">
        <v>172</v>
      </c>
      <c r="C152" s="16"/>
      <c r="D152" s="17"/>
      <c r="E152" s="17"/>
      <c r="F152" s="22"/>
    </row>
    <row r="153" spans="1:702" x14ac:dyDescent="0.3">
      <c r="A153" s="40"/>
      <c r="B153" s="30" t="s">
        <v>173</v>
      </c>
      <c r="C153" s="16"/>
      <c r="D153" s="17"/>
      <c r="E153" s="17"/>
      <c r="F153" s="22"/>
    </row>
    <row r="154" spans="1:702" ht="26.4" x14ac:dyDescent="0.3">
      <c r="A154" s="40"/>
      <c r="B154" s="30" t="s">
        <v>174</v>
      </c>
      <c r="C154" s="16"/>
      <c r="D154" s="17"/>
      <c r="E154" s="17"/>
      <c r="F154" s="22"/>
    </row>
    <row r="155" spans="1:702" x14ac:dyDescent="0.3">
      <c r="A155" s="40"/>
      <c r="B155" s="30" t="s">
        <v>175</v>
      </c>
      <c r="C155" s="16"/>
      <c r="D155" s="17"/>
      <c r="E155" s="17"/>
      <c r="F155" s="22"/>
    </row>
    <row r="156" spans="1:702" x14ac:dyDescent="0.3">
      <c r="A156" s="38" t="s">
        <v>176</v>
      </c>
      <c r="B156" s="29" t="s">
        <v>178</v>
      </c>
      <c r="C156" s="16" t="s">
        <v>130</v>
      </c>
      <c r="D156" s="20">
        <v>15</v>
      </c>
      <c r="E156" s="21"/>
      <c r="F156" s="23">
        <f>ROUND(D156*E156,2)</f>
        <v>0</v>
      </c>
      <c r="ZY156" s="1" t="s">
        <v>32</v>
      </c>
      <c r="ZZ156" s="4" t="s">
        <v>177</v>
      </c>
    </row>
    <row r="157" spans="1:702" ht="52.8" x14ac:dyDescent="0.3">
      <c r="A157" s="40"/>
      <c r="B157" s="30" t="s">
        <v>179</v>
      </c>
      <c r="C157" s="16"/>
      <c r="D157" s="17"/>
      <c r="E157" s="17"/>
      <c r="F157" s="22"/>
    </row>
    <row r="158" spans="1:702" ht="26.4" x14ac:dyDescent="0.3">
      <c r="A158" s="40"/>
      <c r="B158" s="30" t="s">
        <v>180</v>
      </c>
      <c r="C158" s="16"/>
      <c r="D158" s="17"/>
      <c r="E158" s="17"/>
      <c r="F158" s="22"/>
    </row>
    <row r="159" spans="1:702" x14ac:dyDescent="0.3">
      <c r="A159" s="40"/>
      <c r="B159" s="30" t="s">
        <v>172</v>
      </c>
      <c r="C159" s="16"/>
      <c r="D159" s="17"/>
      <c r="E159" s="17"/>
      <c r="F159" s="22"/>
    </row>
    <row r="160" spans="1:702" x14ac:dyDescent="0.3">
      <c r="A160" s="40"/>
      <c r="B160" s="30" t="s">
        <v>173</v>
      </c>
      <c r="C160" s="16"/>
      <c r="D160" s="17"/>
      <c r="E160" s="17"/>
      <c r="F160" s="22"/>
    </row>
    <row r="161" spans="1:702" x14ac:dyDescent="0.3">
      <c r="A161" s="40"/>
      <c r="B161" s="30" t="s">
        <v>181</v>
      </c>
      <c r="C161" s="16"/>
      <c r="D161" s="17"/>
      <c r="E161" s="17"/>
      <c r="F161" s="22"/>
    </row>
    <row r="162" spans="1:702" ht="26.4" x14ac:dyDescent="0.3">
      <c r="A162" s="40"/>
      <c r="B162" s="30" t="s">
        <v>182</v>
      </c>
      <c r="C162" s="16"/>
      <c r="D162" s="17"/>
      <c r="E162" s="17"/>
      <c r="F162" s="22"/>
    </row>
    <row r="163" spans="1:702" x14ac:dyDescent="0.3">
      <c r="A163" s="38" t="s">
        <v>183</v>
      </c>
      <c r="B163" s="29" t="s">
        <v>185</v>
      </c>
      <c r="C163" s="16" t="s">
        <v>130</v>
      </c>
      <c r="D163" s="20">
        <v>14.5</v>
      </c>
      <c r="E163" s="21"/>
      <c r="F163" s="23">
        <f>ROUND(D163*E163,2)</f>
        <v>0</v>
      </c>
      <c r="ZY163" s="1" t="s">
        <v>32</v>
      </c>
      <c r="ZZ163" s="4" t="s">
        <v>184</v>
      </c>
    </row>
    <row r="164" spans="1:702" ht="52.8" x14ac:dyDescent="0.3">
      <c r="A164" s="40"/>
      <c r="B164" s="30" t="s">
        <v>186</v>
      </c>
      <c r="C164" s="16"/>
      <c r="D164" s="17"/>
      <c r="E164" s="17"/>
      <c r="F164" s="22"/>
    </row>
    <row r="165" spans="1:702" ht="26.4" x14ac:dyDescent="0.3">
      <c r="A165" s="40"/>
      <c r="B165" s="30" t="s">
        <v>187</v>
      </c>
      <c r="C165" s="16"/>
      <c r="D165" s="17"/>
      <c r="E165" s="17"/>
      <c r="F165" s="22"/>
    </row>
    <row r="166" spans="1:702" x14ac:dyDescent="0.3">
      <c r="A166" s="40"/>
      <c r="B166" s="30" t="s">
        <v>172</v>
      </c>
      <c r="C166" s="16"/>
      <c r="D166" s="17"/>
      <c r="E166" s="17"/>
      <c r="F166" s="22"/>
    </row>
    <row r="167" spans="1:702" x14ac:dyDescent="0.3">
      <c r="A167" s="40"/>
      <c r="B167" s="30" t="s">
        <v>188</v>
      </c>
      <c r="C167" s="16"/>
      <c r="D167" s="17"/>
      <c r="E167" s="17"/>
      <c r="F167" s="22"/>
    </row>
    <row r="168" spans="1:702" ht="26.4" x14ac:dyDescent="0.3">
      <c r="A168" s="40"/>
      <c r="B168" s="30" t="s">
        <v>189</v>
      </c>
      <c r="C168" s="16"/>
      <c r="D168" s="17"/>
      <c r="E168" s="17"/>
      <c r="F168" s="22"/>
    </row>
    <row r="169" spans="1:702" x14ac:dyDescent="0.3">
      <c r="A169" s="40"/>
      <c r="B169" s="30" t="s">
        <v>175</v>
      </c>
      <c r="C169" s="16"/>
      <c r="D169" s="17"/>
      <c r="E169" s="17"/>
      <c r="F169" s="22"/>
    </row>
    <row r="170" spans="1:702" x14ac:dyDescent="0.3">
      <c r="A170" s="40"/>
      <c r="B170" s="25"/>
      <c r="C170" s="16"/>
      <c r="D170" s="17"/>
      <c r="E170" s="17"/>
      <c r="F170" s="22"/>
    </row>
    <row r="171" spans="1:702" x14ac:dyDescent="0.3">
      <c r="A171" s="38" t="s">
        <v>190</v>
      </c>
      <c r="B171" s="29" t="s">
        <v>192</v>
      </c>
      <c r="C171" s="16" t="s">
        <v>130</v>
      </c>
      <c r="D171" s="20">
        <v>15</v>
      </c>
      <c r="E171" s="21"/>
      <c r="F171" s="23">
        <f>ROUND(D171*E171,2)</f>
        <v>0</v>
      </c>
      <c r="ZY171" s="1" t="s">
        <v>32</v>
      </c>
      <c r="ZZ171" s="4" t="s">
        <v>191</v>
      </c>
    </row>
    <row r="172" spans="1:702" ht="52.8" x14ac:dyDescent="0.3">
      <c r="A172" s="40"/>
      <c r="B172" s="30" t="s">
        <v>193</v>
      </c>
      <c r="C172" s="16"/>
      <c r="D172" s="17"/>
      <c r="E172" s="17"/>
      <c r="F172" s="22"/>
    </row>
    <row r="173" spans="1:702" ht="26.4" x14ac:dyDescent="0.3">
      <c r="A173" s="40"/>
      <c r="B173" s="30" t="s">
        <v>194</v>
      </c>
      <c r="C173" s="16"/>
      <c r="D173" s="17"/>
      <c r="E173" s="17"/>
      <c r="F173" s="22"/>
    </row>
    <row r="174" spans="1:702" x14ac:dyDescent="0.3">
      <c r="A174" s="40"/>
      <c r="B174" s="30" t="s">
        <v>172</v>
      </c>
      <c r="C174" s="16"/>
      <c r="D174" s="17"/>
      <c r="E174" s="17"/>
      <c r="F174" s="22"/>
    </row>
    <row r="175" spans="1:702" x14ac:dyDescent="0.3">
      <c r="A175" s="40"/>
      <c r="B175" s="30" t="s">
        <v>188</v>
      </c>
      <c r="C175" s="16"/>
      <c r="D175" s="17"/>
      <c r="E175" s="17"/>
      <c r="F175" s="22"/>
    </row>
    <row r="176" spans="1:702" x14ac:dyDescent="0.3">
      <c r="A176" s="40"/>
      <c r="B176" s="30" t="s">
        <v>195</v>
      </c>
      <c r="C176" s="16"/>
      <c r="D176" s="17"/>
      <c r="E176" s="17"/>
      <c r="F176" s="22"/>
    </row>
    <row r="177" spans="1:702" ht="26.4" x14ac:dyDescent="0.3">
      <c r="A177" s="40"/>
      <c r="B177" s="30" t="s">
        <v>182</v>
      </c>
      <c r="C177" s="16"/>
      <c r="D177" s="17"/>
      <c r="E177" s="17"/>
      <c r="F177" s="22"/>
    </row>
    <row r="178" spans="1:702" x14ac:dyDescent="0.3">
      <c r="A178" s="40"/>
      <c r="B178" s="25"/>
      <c r="C178" s="16"/>
      <c r="D178" s="17"/>
      <c r="E178" s="17"/>
      <c r="F178" s="22"/>
    </row>
    <row r="179" spans="1:702" x14ac:dyDescent="0.3">
      <c r="A179" s="38" t="s">
        <v>196</v>
      </c>
      <c r="B179" s="29" t="s">
        <v>198</v>
      </c>
      <c r="C179" s="16" t="s">
        <v>130</v>
      </c>
      <c r="D179" s="20">
        <v>4.5</v>
      </c>
      <c r="E179" s="21"/>
      <c r="F179" s="23">
        <f>ROUND(D179*E179,2)</f>
        <v>0</v>
      </c>
      <c r="ZY179" s="1" t="s">
        <v>32</v>
      </c>
      <c r="ZZ179" s="4" t="s">
        <v>197</v>
      </c>
    </row>
    <row r="180" spans="1:702" ht="52.8" x14ac:dyDescent="0.3">
      <c r="A180" s="40"/>
      <c r="B180" s="30" t="s">
        <v>199</v>
      </c>
      <c r="C180" s="16"/>
      <c r="D180" s="17"/>
      <c r="E180" s="17"/>
      <c r="F180" s="22"/>
    </row>
    <row r="181" spans="1:702" ht="26.4" x14ac:dyDescent="0.3">
      <c r="A181" s="40"/>
      <c r="B181" s="30" t="s">
        <v>200</v>
      </c>
      <c r="C181" s="16"/>
      <c r="D181" s="17"/>
      <c r="E181" s="17"/>
      <c r="F181" s="22"/>
    </row>
    <row r="182" spans="1:702" ht="26.4" x14ac:dyDescent="0.3">
      <c r="A182" s="40"/>
      <c r="B182" s="30" t="s">
        <v>201</v>
      </c>
      <c r="C182" s="16"/>
      <c r="D182" s="17"/>
      <c r="E182" s="17"/>
      <c r="F182" s="22"/>
    </row>
    <row r="183" spans="1:702" x14ac:dyDescent="0.3">
      <c r="A183" s="40"/>
      <c r="B183" s="30" t="s">
        <v>175</v>
      </c>
      <c r="C183" s="16"/>
      <c r="D183" s="17"/>
      <c r="E183" s="17"/>
      <c r="F183" s="22"/>
    </row>
    <row r="184" spans="1:702" x14ac:dyDescent="0.3">
      <c r="A184" s="40"/>
      <c r="B184" s="25"/>
      <c r="C184" s="16"/>
      <c r="D184" s="17"/>
      <c r="E184" s="17"/>
      <c r="F184" s="22"/>
    </row>
    <row r="185" spans="1:702" x14ac:dyDescent="0.3">
      <c r="A185" s="36" t="s">
        <v>202</v>
      </c>
      <c r="B185" s="27" t="s">
        <v>203</v>
      </c>
      <c r="C185" s="16"/>
      <c r="D185" s="17"/>
      <c r="E185" s="17"/>
      <c r="F185" s="22"/>
      <c r="ZY185" s="1" t="s">
        <v>24</v>
      </c>
      <c r="ZZ185" s="4"/>
    </row>
    <row r="186" spans="1:702" x14ac:dyDescent="0.3">
      <c r="A186" s="36" t="s">
        <v>204</v>
      </c>
      <c r="B186" s="28" t="s">
        <v>205</v>
      </c>
      <c r="C186" s="16"/>
      <c r="D186" s="17"/>
      <c r="E186" s="17"/>
      <c r="F186" s="22"/>
      <c r="ZY186" s="1" t="s">
        <v>27</v>
      </c>
      <c r="ZZ186" s="4"/>
    </row>
    <row r="187" spans="1:702" x14ac:dyDescent="0.3">
      <c r="A187" s="38" t="s">
        <v>206</v>
      </c>
      <c r="B187" s="29" t="s">
        <v>209</v>
      </c>
      <c r="C187" s="16" t="s">
        <v>207</v>
      </c>
      <c r="D187" s="18">
        <v>1</v>
      </c>
      <c r="E187" s="21"/>
      <c r="F187" s="23">
        <f>ROUND(D187*E187,2)</f>
        <v>0</v>
      </c>
      <c r="ZY187" s="1" t="s">
        <v>32</v>
      </c>
      <c r="ZZ187" s="4" t="s">
        <v>208</v>
      </c>
    </row>
    <row r="188" spans="1:702" ht="26.4" x14ac:dyDescent="0.3">
      <c r="A188" s="40"/>
      <c r="B188" s="30" t="s">
        <v>210</v>
      </c>
      <c r="C188" s="16"/>
      <c r="D188" s="17"/>
      <c r="E188" s="17"/>
      <c r="F188" s="22"/>
    </row>
    <row r="189" spans="1:702" x14ac:dyDescent="0.3">
      <c r="A189" s="40"/>
      <c r="B189" s="30" t="s">
        <v>211</v>
      </c>
      <c r="C189" s="16"/>
      <c r="D189" s="17"/>
      <c r="E189" s="17"/>
      <c r="F189" s="22"/>
    </row>
    <row r="190" spans="1:702" x14ac:dyDescent="0.3">
      <c r="A190" s="40"/>
      <c r="B190" s="30" t="s">
        <v>212</v>
      </c>
      <c r="C190" s="16"/>
      <c r="D190" s="17"/>
      <c r="E190" s="17"/>
      <c r="F190" s="22"/>
    </row>
    <row r="191" spans="1:702" ht="52.8" x14ac:dyDescent="0.3">
      <c r="A191" s="40"/>
      <c r="B191" s="30" t="s">
        <v>213</v>
      </c>
      <c r="C191" s="16"/>
      <c r="D191" s="17"/>
      <c r="E191" s="17"/>
      <c r="F191" s="22"/>
    </row>
    <row r="192" spans="1:702" ht="26.4" x14ac:dyDescent="0.3">
      <c r="A192" s="40"/>
      <c r="B192" s="30" t="s">
        <v>214</v>
      </c>
      <c r="C192" s="16"/>
      <c r="D192" s="17"/>
      <c r="E192" s="17"/>
      <c r="F192" s="22"/>
    </row>
    <row r="193" spans="1:702" x14ac:dyDescent="0.3">
      <c r="A193" s="40"/>
      <c r="B193" s="30" t="s">
        <v>215</v>
      </c>
      <c r="C193" s="16"/>
      <c r="D193" s="17"/>
      <c r="E193" s="17"/>
      <c r="F193" s="22"/>
    </row>
    <row r="194" spans="1:702" x14ac:dyDescent="0.3">
      <c r="A194" s="40"/>
      <c r="B194" s="25"/>
      <c r="C194" s="16"/>
      <c r="D194" s="17"/>
      <c r="E194" s="17"/>
      <c r="F194" s="22"/>
    </row>
    <row r="195" spans="1:702" x14ac:dyDescent="0.3">
      <c r="A195" s="39"/>
      <c r="B195" s="15" t="s">
        <v>216</v>
      </c>
      <c r="C195" s="16"/>
      <c r="D195" s="17"/>
      <c r="E195" s="17"/>
      <c r="F195" s="24">
        <f>SUBTOTAL(109,F148:F194)</f>
        <v>0</v>
      </c>
      <c r="ZY195" s="1" t="s">
        <v>37</v>
      </c>
    </row>
    <row r="196" spans="1:702" x14ac:dyDescent="0.3">
      <c r="A196" s="40"/>
      <c r="B196" s="25"/>
      <c r="C196" s="16"/>
      <c r="D196" s="17"/>
      <c r="E196" s="17"/>
      <c r="F196" s="22"/>
    </row>
    <row r="197" spans="1:702" x14ac:dyDescent="0.3">
      <c r="A197" s="37" t="s">
        <v>217</v>
      </c>
      <c r="B197" s="14" t="s">
        <v>218</v>
      </c>
      <c r="C197" s="16"/>
      <c r="D197" s="17"/>
      <c r="E197" s="17"/>
      <c r="F197" s="22"/>
      <c r="ZY197" s="1" t="s">
        <v>21</v>
      </c>
      <c r="ZZ197" s="4"/>
    </row>
    <row r="198" spans="1:702" x14ac:dyDescent="0.3">
      <c r="A198" s="36" t="s">
        <v>219</v>
      </c>
      <c r="B198" s="27" t="s">
        <v>220</v>
      </c>
      <c r="C198" s="16"/>
      <c r="D198" s="17"/>
      <c r="E198" s="17"/>
      <c r="F198" s="22"/>
      <c r="ZY198" s="1" t="s">
        <v>24</v>
      </c>
      <c r="ZZ198" s="4"/>
    </row>
    <row r="199" spans="1:702" x14ac:dyDescent="0.3">
      <c r="A199" s="36" t="s">
        <v>221</v>
      </c>
      <c r="B199" s="28" t="s">
        <v>222</v>
      </c>
      <c r="C199" s="16"/>
      <c r="D199" s="17"/>
      <c r="E199" s="17"/>
      <c r="F199" s="22"/>
      <c r="ZY199" s="1" t="s">
        <v>27</v>
      </c>
      <c r="ZZ199" s="4"/>
    </row>
    <row r="200" spans="1:702" x14ac:dyDescent="0.3">
      <c r="A200" s="38" t="s">
        <v>223</v>
      </c>
      <c r="B200" s="29" t="s">
        <v>225</v>
      </c>
      <c r="C200" s="16" t="s">
        <v>207</v>
      </c>
      <c r="D200" s="18">
        <v>4</v>
      </c>
      <c r="E200" s="21"/>
      <c r="F200" s="23">
        <f>ROUND(D200*E200,2)</f>
        <v>0</v>
      </c>
      <c r="ZY200" s="1" t="s">
        <v>32</v>
      </c>
      <c r="ZZ200" s="4" t="s">
        <v>224</v>
      </c>
    </row>
    <row r="201" spans="1:702" x14ac:dyDescent="0.3">
      <c r="A201" s="40"/>
      <c r="B201" s="30" t="s">
        <v>226</v>
      </c>
      <c r="C201" s="16"/>
      <c r="D201" s="17"/>
      <c r="E201" s="17"/>
      <c r="F201" s="22"/>
    </row>
    <row r="202" spans="1:702" x14ac:dyDescent="0.3">
      <c r="A202" s="36" t="s">
        <v>227</v>
      </c>
      <c r="B202" s="27" t="s">
        <v>228</v>
      </c>
      <c r="C202" s="16"/>
      <c r="D202" s="17"/>
      <c r="E202" s="17"/>
      <c r="F202" s="22"/>
      <c r="ZY202" s="1" t="s">
        <v>24</v>
      </c>
      <c r="ZZ202" s="4"/>
    </row>
    <row r="203" spans="1:702" x14ac:dyDescent="0.3">
      <c r="A203" s="36" t="s">
        <v>229</v>
      </c>
      <c r="B203" s="28" t="s">
        <v>230</v>
      </c>
      <c r="C203" s="16"/>
      <c r="D203" s="17"/>
      <c r="E203" s="17"/>
      <c r="F203" s="22"/>
      <c r="ZY203" s="1" t="s">
        <v>27</v>
      </c>
      <c r="ZZ203" s="4"/>
    </row>
    <row r="204" spans="1:702" x14ac:dyDescent="0.3">
      <c r="A204" s="38" t="s">
        <v>231</v>
      </c>
      <c r="B204" s="29" t="s">
        <v>233</v>
      </c>
      <c r="C204" s="16" t="s">
        <v>130</v>
      </c>
      <c r="D204" s="20">
        <v>8</v>
      </c>
      <c r="E204" s="21"/>
      <c r="F204" s="23">
        <f>ROUND(D204*E204,2)</f>
        <v>0</v>
      </c>
      <c r="ZY204" s="1" t="s">
        <v>32</v>
      </c>
      <c r="ZZ204" s="4" t="s">
        <v>232</v>
      </c>
    </row>
    <row r="205" spans="1:702" ht="26.4" x14ac:dyDescent="0.3">
      <c r="A205" s="40"/>
      <c r="B205" s="30" t="s">
        <v>234</v>
      </c>
      <c r="C205" s="16"/>
      <c r="D205" s="17"/>
      <c r="E205" s="17"/>
      <c r="F205" s="22"/>
    </row>
    <row r="206" spans="1:702" x14ac:dyDescent="0.3">
      <c r="A206" s="40"/>
      <c r="B206" s="25"/>
      <c r="C206" s="16"/>
      <c r="D206" s="17"/>
      <c r="E206" s="17"/>
      <c r="F206" s="22"/>
    </row>
    <row r="207" spans="1:702" x14ac:dyDescent="0.3">
      <c r="A207" s="38" t="s">
        <v>235</v>
      </c>
      <c r="B207" s="29" t="s">
        <v>237</v>
      </c>
      <c r="C207" s="16" t="s">
        <v>207</v>
      </c>
      <c r="D207" s="18">
        <v>5</v>
      </c>
      <c r="E207" s="21"/>
      <c r="F207" s="23">
        <f>ROUND(D207*E207,2)</f>
        <v>0</v>
      </c>
      <c r="ZY207" s="1" t="s">
        <v>32</v>
      </c>
      <c r="ZZ207" s="4" t="s">
        <v>236</v>
      </c>
    </row>
    <row r="208" spans="1:702" x14ac:dyDescent="0.3">
      <c r="A208" s="40"/>
      <c r="B208" s="30" t="s">
        <v>238</v>
      </c>
      <c r="C208" s="16"/>
      <c r="D208" s="17"/>
      <c r="E208" s="17"/>
      <c r="F208" s="22"/>
    </row>
    <row r="209" spans="1:702" x14ac:dyDescent="0.3">
      <c r="A209" s="38" t="s">
        <v>239</v>
      </c>
      <c r="B209" s="29" t="s">
        <v>233</v>
      </c>
      <c r="C209" s="16" t="s">
        <v>31</v>
      </c>
      <c r="D209" s="18">
        <v>1</v>
      </c>
      <c r="E209" s="21"/>
      <c r="F209" s="23">
        <f>ROUND(D209*E209,2)</f>
        <v>0</v>
      </c>
      <c r="ZY209" s="1" t="s">
        <v>32</v>
      </c>
      <c r="ZZ209" s="4" t="s">
        <v>240</v>
      </c>
    </row>
    <row r="210" spans="1:702" ht="26.4" x14ac:dyDescent="0.3">
      <c r="A210" s="40"/>
      <c r="B210" s="30" t="s">
        <v>241</v>
      </c>
      <c r="C210" s="16"/>
      <c r="D210" s="17"/>
      <c r="E210" s="17"/>
      <c r="F210" s="22"/>
    </row>
    <row r="211" spans="1:702" x14ac:dyDescent="0.3">
      <c r="A211" s="40"/>
      <c r="B211" s="30" t="s">
        <v>242</v>
      </c>
      <c r="C211" s="16"/>
      <c r="D211" s="17"/>
      <c r="E211" s="17"/>
      <c r="F211" s="22"/>
    </row>
    <row r="212" spans="1:702" x14ac:dyDescent="0.3">
      <c r="A212" s="40"/>
      <c r="B212" s="30" t="s">
        <v>243</v>
      </c>
      <c r="C212" s="16"/>
      <c r="D212" s="17"/>
      <c r="E212" s="17"/>
      <c r="F212" s="22"/>
    </row>
    <row r="213" spans="1:702" x14ac:dyDescent="0.3">
      <c r="A213" s="40"/>
      <c r="B213" s="30" t="s">
        <v>244</v>
      </c>
      <c r="C213" s="16"/>
      <c r="D213" s="17"/>
      <c r="E213" s="17"/>
      <c r="F213" s="22"/>
    </row>
    <row r="214" spans="1:702" x14ac:dyDescent="0.3">
      <c r="A214" s="40"/>
      <c r="B214" s="30" t="s">
        <v>245</v>
      </c>
      <c r="C214" s="16"/>
      <c r="D214" s="17"/>
      <c r="E214" s="17"/>
      <c r="F214" s="22"/>
    </row>
    <row r="215" spans="1:702" x14ac:dyDescent="0.3">
      <c r="A215" s="38" t="s">
        <v>246</v>
      </c>
      <c r="B215" s="29" t="s">
        <v>248</v>
      </c>
      <c r="C215" s="16" t="s">
        <v>207</v>
      </c>
      <c r="D215" s="18">
        <v>1</v>
      </c>
      <c r="E215" s="21"/>
      <c r="F215" s="23">
        <f>ROUND(D215*E215,2)</f>
        <v>0</v>
      </c>
      <c r="ZY215" s="1" t="s">
        <v>32</v>
      </c>
      <c r="ZZ215" s="4" t="s">
        <v>247</v>
      </c>
    </row>
    <row r="216" spans="1:702" ht="39.6" x14ac:dyDescent="0.3">
      <c r="A216" s="40"/>
      <c r="B216" s="30" t="s">
        <v>249</v>
      </c>
      <c r="C216" s="16"/>
      <c r="D216" s="17"/>
      <c r="E216" s="17"/>
      <c r="F216" s="22"/>
    </row>
    <row r="217" spans="1:702" x14ac:dyDescent="0.3">
      <c r="A217" s="40"/>
      <c r="B217" s="30" t="s">
        <v>250</v>
      </c>
      <c r="C217" s="16"/>
      <c r="D217" s="17"/>
      <c r="E217" s="17"/>
      <c r="F217" s="22"/>
    </row>
    <row r="218" spans="1:702" x14ac:dyDescent="0.3">
      <c r="A218" s="40"/>
      <c r="B218" s="30" t="s">
        <v>251</v>
      </c>
      <c r="C218" s="16"/>
      <c r="D218" s="17"/>
      <c r="E218" s="17"/>
      <c r="F218" s="22"/>
    </row>
    <row r="219" spans="1:702" x14ac:dyDescent="0.3">
      <c r="A219" s="40"/>
      <c r="B219" s="30" t="s">
        <v>252</v>
      </c>
      <c r="C219" s="16"/>
      <c r="D219" s="17"/>
      <c r="E219" s="17"/>
      <c r="F219" s="22"/>
    </row>
    <row r="220" spans="1:702" x14ac:dyDescent="0.3">
      <c r="A220" s="40"/>
      <c r="B220" s="30" t="s">
        <v>253</v>
      </c>
      <c r="C220" s="16"/>
      <c r="D220" s="17"/>
      <c r="E220" s="17"/>
      <c r="F220" s="22"/>
    </row>
    <row r="221" spans="1:702" x14ac:dyDescent="0.3">
      <c r="A221" s="38" t="s">
        <v>254</v>
      </c>
      <c r="B221" s="29" t="s">
        <v>256</v>
      </c>
      <c r="C221" s="16" t="s">
        <v>31</v>
      </c>
      <c r="D221" s="18">
        <v>1</v>
      </c>
      <c r="E221" s="21"/>
      <c r="F221" s="23">
        <f>ROUND(D221*E221,2)</f>
        <v>0</v>
      </c>
      <c r="ZY221" s="1" t="s">
        <v>32</v>
      </c>
      <c r="ZZ221" s="4" t="s">
        <v>255</v>
      </c>
    </row>
    <row r="222" spans="1:702" ht="26.4" x14ac:dyDescent="0.3">
      <c r="A222" s="40"/>
      <c r="B222" s="30" t="s">
        <v>257</v>
      </c>
      <c r="C222" s="16"/>
      <c r="D222" s="17"/>
      <c r="E222" s="17"/>
      <c r="F222" s="22"/>
    </row>
    <row r="223" spans="1:702" x14ac:dyDescent="0.3">
      <c r="A223" s="40"/>
      <c r="B223" s="30" t="s">
        <v>258</v>
      </c>
      <c r="C223" s="16"/>
      <c r="D223" s="17"/>
      <c r="E223" s="17"/>
      <c r="F223" s="22"/>
    </row>
    <row r="224" spans="1:702" x14ac:dyDescent="0.3">
      <c r="A224" s="40"/>
      <c r="B224" s="30" t="s">
        <v>259</v>
      </c>
      <c r="C224" s="16"/>
      <c r="D224" s="17"/>
      <c r="E224" s="17"/>
      <c r="F224" s="22"/>
    </row>
    <row r="225" spans="1:701" x14ac:dyDescent="0.3">
      <c r="A225" s="40"/>
      <c r="B225" s="30" t="s">
        <v>260</v>
      </c>
      <c r="C225" s="16"/>
      <c r="D225" s="17"/>
      <c r="E225" s="17"/>
      <c r="F225" s="22"/>
    </row>
    <row r="226" spans="1:701" ht="26.4" x14ac:dyDescent="0.3">
      <c r="A226" s="40"/>
      <c r="B226" s="30" t="s">
        <v>261</v>
      </c>
      <c r="C226" s="16"/>
      <c r="D226" s="17"/>
      <c r="E226" s="17"/>
      <c r="F226" s="22"/>
    </row>
    <row r="227" spans="1:701" x14ac:dyDescent="0.3">
      <c r="A227" s="40"/>
      <c r="B227" s="30" t="s">
        <v>262</v>
      </c>
      <c r="C227" s="16"/>
      <c r="D227" s="17"/>
      <c r="E227" s="17"/>
      <c r="F227" s="22"/>
    </row>
    <row r="228" spans="1:701" x14ac:dyDescent="0.3">
      <c r="A228" s="40"/>
      <c r="B228" s="30" t="s">
        <v>263</v>
      </c>
      <c r="C228" s="16"/>
      <c r="D228" s="17"/>
      <c r="E228" s="17"/>
      <c r="F228" s="22"/>
    </row>
    <row r="229" spans="1:701" x14ac:dyDescent="0.3">
      <c r="A229" s="40"/>
      <c r="B229" s="30" t="s">
        <v>264</v>
      </c>
      <c r="C229" s="16"/>
      <c r="D229" s="17"/>
      <c r="E229" s="17"/>
      <c r="F229" s="22"/>
    </row>
    <row r="230" spans="1:701" x14ac:dyDescent="0.3">
      <c r="A230" s="40"/>
      <c r="B230" s="30" t="s">
        <v>252</v>
      </c>
      <c r="C230" s="16"/>
      <c r="D230" s="17"/>
      <c r="E230" s="17"/>
      <c r="F230" s="22"/>
    </row>
    <row r="231" spans="1:701" x14ac:dyDescent="0.3">
      <c r="A231" s="40"/>
      <c r="B231" s="30" t="s">
        <v>253</v>
      </c>
      <c r="C231" s="16"/>
      <c r="D231" s="17"/>
      <c r="E231" s="17"/>
      <c r="F231" s="22"/>
    </row>
    <row r="232" spans="1:701" x14ac:dyDescent="0.3">
      <c r="A232" s="40"/>
      <c r="B232" s="25"/>
      <c r="C232" s="16"/>
      <c r="D232" s="17"/>
      <c r="E232" s="17"/>
      <c r="F232" s="22"/>
    </row>
    <row r="233" spans="1:701" x14ac:dyDescent="0.3">
      <c r="A233" s="39"/>
      <c r="B233" s="15" t="s">
        <v>265</v>
      </c>
      <c r="C233" s="16"/>
      <c r="D233" s="17"/>
      <c r="E233" s="17"/>
      <c r="F233" s="24">
        <f>SUBTOTAL(109,F199:F232)</f>
        <v>0</v>
      </c>
      <c r="ZY233" s="1" t="s">
        <v>37</v>
      </c>
    </row>
    <row r="234" spans="1:701" x14ac:dyDescent="0.3">
      <c r="A234" s="40"/>
      <c r="B234" s="25"/>
      <c r="C234" s="16"/>
      <c r="D234" s="17"/>
      <c r="E234" s="17"/>
      <c r="F234" s="22"/>
    </row>
    <row r="235" spans="1:701" x14ac:dyDescent="0.3">
      <c r="A235" s="41"/>
      <c r="B235" s="32"/>
      <c r="C235" s="33"/>
      <c r="D235" s="34"/>
      <c r="E235" s="34"/>
      <c r="F235" s="35"/>
    </row>
    <row r="237" spans="1:701" x14ac:dyDescent="0.3">
      <c r="B237" s="42" t="s">
        <v>267</v>
      </c>
      <c r="F237" s="3">
        <f>SUBTOTAL(109,F3:F235)</f>
        <v>0</v>
      </c>
      <c r="ZY237" s="1" t="s">
        <v>266</v>
      </c>
    </row>
    <row r="238" spans="1:701" x14ac:dyDescent="0.3">
      <c r="B238" s="43" t="str">
        <f>CONCATENATE("TVA (",'Recap Generale'!D12,"%)")</f>
        <v>TVA (20%)</v>
      </c>
      <c r="F238" s="3">
        <f>(F237*'Recap Generale'!D12)/100</f>
        <v>0</v>
      </c>
      <c r="ZY238" s="1" t="s">
        <v>1</v>
      </c>
    </row>
    <row r="239" spans="1:701" x14ac:dyDescent="0.3">
      <c r="B239" s="42" t="s">
        <v>269</v>
      </c>
      <c r="F239" s="3">
        <f>F237+F238</f>
        <v>0</v>
      </c>
      <c r="ZY239" s="1" t="s">
        <v>268</v>
      </c>
    </row>
  </sheetData>
  <sheetProtection algorithmName="SHA-512" hashValue="4ZvmuxKoO0+aD30jXUStGUUV/8ZxCdz243vcqiJUtnCcFznZVORipGp3TX91X0frzis0wAT1W3ZN/QymIAnD3w==" saltValue="EaN0fO/J/yPuFjATOm0HJA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N°03 Page de garde</vt:lpstr>
      <vt:lpstr>Lot N°03 CHARPENTE - O.B. - ZI</vt:lpstr>
      <vt:lpstr>'Lot N°03 CHARPENTE - O.B. - ZI'!Impression_des_titres</vt:lpstr>
      <vt:lpstr>'Lot N°03 CHARPENTE - O.B. - ZI'!Zone_d_impression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Patrice  Le Guilcher</cp:lastModifiedBy>
  <dcterms:created xsi:type="dcterms:W3CDTF">2026-02-02T08:35:59Z</dcterms:created>
  <dcterms:modified xsi:type="dcterms:W3CDTF">2026-02-02T08:36:24Z</dcterms:modified>
</cp:coreProperties>
</file>